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90" windowWidth="20355" windowHeight="8925"/>
  </bookViews>
  <sheets>
    <sheet name="Свод полный" sheetId="2" r:id="rId1"/>
    <sheet name="Свод индекс" sheetId="1" r:id="rId2"/>
  </sheets>
  <externalReferences>
    <externalReference r:id="rId3"/>
  </externalReferences>
  <definedNames>
    <definedName name="_xlnm.Print_Titles" localSheetId="0">'Свод полный'!$A:$A</definedName>
    <definedName name="_xlnm.Print_Area" localSheetId="1">'Свод индекс'!$A$1:$L$26</definedName>
    <definedName name="_xlnm.Print_Area" localSheetId="0">'Свод полный'!$A$1:$AC$28</definedName>
  </definedNames>
  <calcPr calcId="125725" iterateDelta="1E-4"/>
</workbook>
</file>

<file path=xl/calcChain.xml><?xml version="1.0" encoding="utf-8"?>
<calcChain xmlns="http://schemas.openxmlformats.org/spreadsheetml/2006/main">
  <c r="AC28" i="2"/>
  <c r="AB28"/>
  <c r="AA28"/>
  <c r="Z28"/>
  <c r="Y28"/>
  <c r="X28"/>
  <c r="W28"/>
  <c r="V28"/>
  <c r="U28"/>
  <c r="T28"/>
  <c r="S28"/>
  <c r="R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N6"/>
  <c r="M6"/>
  <c r="L6"/>
  <c r="K6"/>
  <c r="J6"/>
  <c r="I6"/>
  <c r="H6"/>
  <c r="G6"/>
  <c r="F6"/>
  <c r="E6"/>
  <c r="D6"/>
  <c r="C6"/>
  <c r="B6"/>
  <c r="J26" i="1"/>
  <c r="N26" s="1"/>
  <c r="I26"/>
  <c r="H26"/>
  <c r="G26"/>
  <c r="E26"/>
  <c r="D26"/>
  <c r="C26"/>
  <c r="B26"/>
  <c r="M26" s="1"/>
  <c r="J25"/>
  <c r="N25" s="1"/>
  <c r="I25"/>
  <c r="H25"/>
  <c r="G25"/>
  <c r="E25"/>
  <c r="D25"/>
  <c r="C25"/>
  <c r="B25"/>
  <c r="M25" s="1"/>
  <c r="J24"/>
  <c r="N24" s="1"/>
  <c r="I24"/>
  <c r="H24"/>
  <c r="G24"/>
  <c r="E24"/>
  <c r="D24"/>
  <c r="C24"/>
  <c r="B24"/>
  <c r="M24" s="1"/>
  <c r="J23"/>
  <c r="N23" s="1"/>
  <c r="I23"/>
  <c r="H23"/>
  <c r="G23"/>
  <c r="E23"/>
  <c r="D23"/>
  <c r="C23"/>
  <c r="B23"/>
  <c r="M23" s="1"/>
  <c r="J22"/>
  <c r="N22" s="1"/>
  <c r="I22"/>
  <c r="H22"/>
  <c r="G22"/>
  <c r="E22"/>
  <c r="D22"/>
  <c r="C22"/>
  <c r="B22"/>
  <c r="M22" s="1"/>
  <c r="J21"/>
  <c r="N21" s="1"/>
  <c r="I21"/>
  <c r="H21"/>
  <c r="G21"/>
  <c r="E21"/>
  <c r="D21"/>
  <c r="C21"/>
  <c r="B21"/>
  <c r="M21" s="1"/>
  <c r="J20"/>
  <c r="I20"/>
  <c r="H20"/>
  <c r="G20"/>
  <c r="E20"/>
  <c r="D20"/>
  <c r="C20"/>
  <c r="B20"/>
  <c r="M20" s="1"/>
  <c r="J19"/>
  <c r="N19" s="1"/>
  <c r="I19"/>
  <c r="H19"/>
  <c r="G19"/>
  <c r="E19"/>
  <c r="D19"/>
  <c r="C19"/>
  <c r="B19"/>
  <c r="M19" s="1"/>
  <c r="J18"/>
  <c r="N18" s="1"/>
  <c r="I18"/>
  <c r="H18"/>
  <c r="G18"/>
  <c r="E18"/>
  <c r="D18"/>
  <c r="C18"/>
  <c r="B18"/>
  <c r="M18" s="1"/>
  <c r="J17"/>
  <c r="N17" s="1"/>
  <c r="I17"/>
  <c r="H17"/>
  <c r="G17"/>
  <c r="E17"/>
  <c r="D17"/>
  <c r="C17"/>
  <c r="B17"/>
  <c r="M17" s="1"/>
  <c r="J16"/>
  <c r="N16" s="1"/>
  <c r="I16"/>
  <c r="H16"/>
  <c r="G16"/>
  <c r="E16"/>
  <c r="D16"/>
  <c r="C16"/>
  <c r="B16"/>
  <c r="M16" s="1"/>
  <c r="J15"/>
  <c r="N15" s="1"/>
  <c r="I15"/>
  <c r="H15"/>
  <c r="G15"/>
  <c r="E15"/>
  <c r="D15"/>
  <c r="C15"/>
  <c r="B15"/>
  <c r="M15" s="1"/>
  <c r="J14"/>
  <c r="N14" s="1"/>
  <c r="I14"/>
  <c r="H14"/>
  <c r="G14"/>
  <c r="E14"/>
  <c r="D14"/>
  <c r="C14"/>
  <c r="B14"/>
  <c r="M14" s="1"/>
  <c r="J13"/>
  <c r="N13" s="1"/>
  <c r="I13"/>
  <c r="H13"/>
  <c r="G13"/>
  <c r="E13"/>
  <c r="D13"/>
  <c r="C13"/>
  <c r="B13"/>
  <c r="M13" s="1"/>
  <c r="J12"/>
  <c r="N12" s="1"/>
  <c r="I12"/>
  <c r="H12"/>
  <c r="G12"/>
  <c r="E12"/>
  <c r="D12"/>
  <c r="C12"/>
  <c r="B12"/>
  <c r="M12" s="1"/>
  <c r="J11"/>
  <c r="N11" s="1"/>
  <c r="I11"/>
  <c r="H11"/>
  <c r="G11"/>
  <c r="E11"/>
  <c r="D11"/>
  <c r="C11"/>
  <c r="B11"/>
  <c r="M11" s="1"/>
  <c r="J10"/>
  <c r="N10" s="1"/>
  <c r="I10"/>
  <c r="H10"/>
  <c r="G10"/>
  <c r="E10"/>
  <c r="D10"/>
  <c r="C10"/>
  <c r="B10"/>
  <c r="M10" s="1"/>
  <c r="J9"/>
  <c r="N9" s="1"/>
  <c r="I9"/>
  <c r="H9"/>
  <c r="G9"/>
  <c r="E9"/>
  <c r="D9"/>
  <c r="C9"/>
  <c r="B9"/>
  <c r="M9" s="1"/>
  <c r="J8"/>
  <c r="N8" s="1"/>
  <c r="I8"/>
  <c r="H8"/>
  <c r="G8"/>
  <c r="E8"/>
  <c r="D8"/>
  <c r="C8"/>
  <c r="B8"/>
  <c r="M8" s="1"/>
  <c r="J7"/>
  <c r="N7" s="1"/>
  <c r="I7"/>
  <c r="H7"/>
  <c r="G7"/>
  <c r="E7"/>
  <c r="D7"/>
  <c r="C7"/>
  <c r="B7"/>
  <c r="M7" s="1"/>
  <c r="J6"/>
  <c r="N6" s="1"/>
  <c r="I6"/>
  <c r="H6"/>
  <c r="G6"/>
  <c r="E6"/>
  <c r="D6"/>
  <c r="C6"/>
  <c r="B6"/>
  <c r="M6" s="1"/>
  <c r="J5"/>
  <c r="N5" s="1"/>
  <c r="I5"/>
  <c r="H5"/>
  <c r="G5"/>
  <c r="E5"/>
  <c r="D5"/>
  <c r="C5"/>
  <c r="B5"/>
  <c r="M5" s="1"/>
  <c r="J4"/>
  <c r="N4" s="1"/>
  <c r="I4"/>
  <c r="H4"/>
  <c r="G4"/>
  <c r="E4"/>
  <c r="D4"/>
  <c r="C4"/>
  <c r="B4"/>
  <c r="M4" s="1"/>
  <c r="K5" l="1"/>
  <c r="K7"/>
  <c r="K9"/>
  <c r="K11"/>
  <c r="K13"/>
  <c r="K15"/>
  <c r="K17"/>
  <c r="K19"/>
  <c r="N20"/>
  <c r="K21"/>
  <c r="O21" s="1"/>
  <c r="K23"/>
  <c r="K25"/>
  <c r="O25" s="1"/>
  <c r="K4"/>
  <c r="O4" s="1"/>
  <c r="K6"/>
  <c r="K8"/>
  <c r="O8" s="1"/>
  <c r="K10"/>
  <c r="K12"/>
  <c r="O12" s="1"/>
  <c r="K14"/>
  <c r="K16"/>
  <c r="O16" s="1"/>
  <c r="K18"/>
  <c r="K20"/>
  <c r="K22"/>
  <c r="K24"/>
  <c r="K26"/>
  <c r="L26" s="1"/>
  <c r="L22" l="1"/>
  <c r="L18"/>
  <c r="L14"/>
  <c r="L10"/>
  <c r="L6"/>
  <c r="L23"/>
  <c r="O20"/>
  <c r="L17"/>
  <c r="L13"/>
  <c r="L9"/>
  <c r="L5"/>
  <c r="O23"/>
  <c r="O18"/>
  <c r="O14"/>
  <c r="O10"/>
  <c r="O6"/>
  <c r="L20"/>
  <c r="L24"/>
  <c r="L16"/>
  <c r="L12"/>
  <c r="L8"/>
  <c r="L4"/>
  <c r="L25"/>
  <c r="L21"/>
  <c r="L19"/>
  <c r="L15"/>
  <c r="L11"/>
  <c r="L7"/>
  <c r="O26"/>
  <c r="O24"/>
  <c r="O22"/>
  <c r="O19"/>
  <c r="O17"/>
  <c r="O15"/>
  <c r="O13"/>
  <c r="O11"/>
  <c r="O9"/>
  <c r="O7"/>
  <c r="O5"/>
</calcChain>
</file>

<file path=xl/sharedStrings.xml><?xml version="1.0" encoding="utf-8"?>
<sst xmlns="http://schemas.openxmlformats.org/spreadsheetml/2006/main" count="98" uniqueCount="50">
  <si>
    <t xml:space="preserve">Показатели оценки эффективности деятельности органов местного самоуправления (сводные индексы) по итогам 2017 года </t>
  </si>
  <si>
    <t>Муниципальные районы                                                                                                                                                                                                                                                              (городские округа)</t>
  </si>
  <si>
    <t>1. Число субъектов малого и среднего предпринимательства в расчете на 10 тыс.человек населения (единиц)</t>
  </si>
  <si>
    <t>2. Объем инвестиций в основной капитал (за исключением бюджетных средств) в расчете на 1 человека населения, тыс.руб.</t>
  </si>
  <si>
    <t>3. Доля налоговых и неналоговых дохдов местного бюджета (заисключением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 , %</t>
  </si>
  <si>
    <t>4. Доля детей в возрасте 1-6 лет, стоящих на учете для определения в муниципальные дошкольные образовательные учреждения, в общей численности детей в возрасте 1-6 лет, %</t>
  </si>
  <si>
    <t>5. Доля выпускников муниципальных общеобразовательных учреждений, сдававших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сдаваших единый государственный экзамен по данным предметам (процентов)</t>
  </si>
  <si>
    <t>5. Доля населения, систематически занимающегося физической культурой и спортом (%)</t>
  </si>
  <si>
    <t>6. Общая площадь жилых помещений, введенная в действие за один год в среднем на 1 жителя (кв.м)</t>
  </si>
  <si>
    <t>7. Среднегодовая численность постоянного населения, тыс.чел.</t>
  </si>
  <si>
    <t>8. Удовлетворенность населения деятельностью органов местного самоуправления (% от числа опрошенных)</t>
  </si>
  <si>
    <t>Общая оценка</t>
  </si>
  <si>
    <t>РЕЙТИНГ 2017г</t>
  </si>
  <si>
    <t>10. Среднегодовая численность постоянного населения, тыс.чел.</t>
  </si>
  <si>
    <t>сумма по 8 индикаторам</t>
  </si>
  <si>
    <t>удовл деят ОМСУ</t>
  </si>
  <si>
    <t>Баргузинский</t>
  </si>
  <si>
    <t xml:space="preserve">Баунтовский </t>
  </si>
  <si>
    <t>Бичурский</t>
  </si>
  <si>
    <t>Джидинский</t>
  </si>
  <si>
    <t>Еравнинский</t>
  </si>
  <si>
    <t>Заиграевский</t>
  </si>
  <si>
    <t>Закаменский</t>
  </si>
  <si>
    <t xml:space="preserve">Иволгинский 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</si>
  <si>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</si>
  <si>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</si>
  <si>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</si>
  <si>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</si>
  <si>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</si>
  <si>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</si>
  <si>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</si>
  <si>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</si>
  <si>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Северо-Байкальский</t>
  </si>
  <si>
    <t>Селенгинский</t>
  </si>
  <si>
    <t>Тарбагатайский</t>
  </si>
  <si>
    <t>Тункинский</t>
  </si>
  <si>
    <t>Хоринский</t>
  </si>
  <si>
    <t>г.Улан-Удэ</t>
  </si>
  <si>
    <t>г. Северобайкальск</t>
  </si>
  <si>
    <t xml:space="preserve">        Показатели оценки эффективности деятельности органов местного самоуправления муниципальных районов и городских округов (ранги) по итогам 2017 года</t>
  </si>
  <si>
    <t>Муниципальные районы (городские округа)</t>
  </si>
  <si>
    <t xml:space="preserve">рейтинг </t>
  </si>
  <si>
    <t>2. Объем инвестиций в основной капитал (за исключением бюджетных средств) в расчете на 1 человека населения</t>
  </si>
  <si>
    <t>3. 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%</t>
  </si>
  <si>
    <t>4. Доля детей в возрасте 1-6 лет, стоящих на учете для определения в муниципальные дошкольные образовательные учреждения, в общей численности детей в возрасте 1-6 лет ( %)</t>
  </si>
  <si>
    <t>5. Доля выпускников муниципальных общеобразовательных учреждений, сдававших ЕГЭ по русскому языку и математике, в общей численности выпускников муниципальных общеобразовательных учреждений, сдаваших ЕГЭ по данным предметам (%)</t>
  </si>
  <si>
    <t>6. Общая площадь жилых помещений, введенная в действие за один год в среднем на 1 жителя (кв.метров)</t>
  </si>
  <si>
    <t>по значению</t>
  </si>
  <si>
    <t xml:space="preserve"> по темпу</t>
  </si>
  <si>
    <t>сводный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</si>
</sst>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63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F4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1" fillId="4" borderId="5">
      <alignment horizontal="left" vertical="top" wrapText="1"/>
    </xf>
    <xf numFmtId="0" fontId="12" fillId="5" borderId="5">
      <alignment horizontal="right" vertical="top" wrapText="1"/>
    </xf>
    <xf numFmtId="0" fontId="1" fillId="0" borderId="0"/>
    <xf numFmtId="0" fontId="13" fillId="0" borderId="0"/>
  </cellStyleXfs>
  <cellXfs count="74">
    <xf numFmtId="0" fontId="0" fillId="0" borderId="0" xfId="0"/>
    <xf numFmtId="0" fontId="4" fillId="0" borderId="0" xfId="0" applyFont="1"/>
    <xf numFmtId="0" fontId="7" fillId="0" borderId="0" xfId="0" applyFont="1" applyAlignment="1">
      <alignment textRotation="255" wrapText="1"/>
    </xf>
    <xf numFmtId="0" fontId="8" fillId="2" borderId="4" xfId="0" applyFont="1" applyFill="1" applyBorder="1" applyAlignment="1">
      <alignment horizontal="left" vertical="center" wrapText="1"/>
    </xf>
    <xf numFmtId="164" fontId="10" fillId="0" borderId="4" xfId="2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5" fontId="4" fillId="0" borderId="0" xfId="1" applyNumberFormat="1" applyFont="1"/>
    <xf numFmtId="2" fontId="4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5" fillId="2" borderId="0" xfId="0" applyFont="1" applyFill="1"/>
    <xf numFmtId="0" fontId="16" fillId="2" borderId="4" xfId="2" applyFont="1" applyFill="1" applyBorder="1" applyAlignment="1">
      <alignment horizontal="center" vertical="center" wrapText="1"/>
    </xf>
    <xf numFmtId="0" fontId="16" fillId="3" borderId="4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" fontId="4" fillId="0" borderId="4" xfId="0" applyNumberFormat="1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10" fillId="2" borderId="4" xfId="2" applyNumberFormat="1" applyFont="1" applyFill="1" applyBorder="1" applyAlignment="1">
      <alignment horizontal="center" vertical="center"/>
    </xf>
    <xf numFmtId="1" fontId="8" fillId="3" borderId="4" xfId="2" applyNumberFormat="1" applyFont="1" applyFill="1" applyBorder="1" applyAlignment="1">
      <alignment horizontal="center" vertical="center"/>
    </xf>
    <xf numFmtId="1" fontId="8" fillId="2" borderId="4" xfId="2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left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5" fillId="2" borderId="0" xfId="0" applyFont="1" applyFill="1" applyAlignment="1">
      <alignment horizontal="center"/>
    </xf>
    <xf numFmtId="1" fontId="10" fillId="6" borderId="4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textRotation="255" wrapText="1"/>
    </xf>
    <xf numFmtId="0" fontId="14" fillId="3" borderId="3" xfId="0" applyFont="1" applyFill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justify" textRotation="90"/>
    </xf>
    <xf numFmtId="0" fontId="5" fillId="0" borderId="3" xfId="0" applyFont="1" applyBorder="1" applyAlignment="1">
      <alignment horizontal="center" vertical="justify" textRotation="90"/>
    </xf>
    <xf numFmtId="0" fontId="8" fillId="0" borderId="4" xfId="0" applyFont="1" applyFill="1" applyBorder="1" applyAlignment="1">
      <alignment horizontal="left" vertical="center" wrapText="1"/>
    </xf>
    <xf numFmtId="164" fontId="10" fillId="0" borderId="4" xfId="2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/>
  </cellXfs>
  <cellStyles count="7">
    <cellStyle name="style09" xfId="3"/>
    <cellStyle name="style11" xfId="4"/>
    <cellStyle name="Обычный" xfId="0" builtinId="0"/>
    <cellStyle name="Обычный 2" xfId="2"/>
    <cellStyle name="Обычный 3" xfId="5"/>
    <cellStyle name="Обычный 7" xfId="6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8;&#1089;&#1087;&#1086;&#1083;&#1085;&#1080;&#1090;&#1077;&#1083;&#1100;&#1085;&#1099;&#1077;&#1054;&#1043;&#1042;\&#1052;&#1080;&#1085;&#1069;&#1082;&#1086;&#1085;&#1086;&#1084;&#1080;&#1082;&#1080;\2-%20&#1050;&#1086;&#1084;&#1080;&#1090;&#1077;&#1090;%20&#1084;&#1072;&#1082;&#1088;&#1086;&#1087;&#1088;&#1086;&#1075;&#1085;&#1086;&#1079;&#1080;&#1088;&#1086;&#1074;&#1072;&#1085;&#1080;&#1103;\3-%20&#1054;&#1090;&#1076;&#1077;&#1083;%20&#1084;&#1091;&#1085;&#1080;&#1094;&#1080;&#1087;&#1072;&#1083;&#1100;&#1085;&#1086;&#1075;&#1086;%20&#1088;&#1072;&#1079;&#1074;&#1080;&#1090;&#1080;&#1103;\1%20&#1053;&#1072;&#1081;&#1076;&#1072;&#1085;&#1086;&#1074;%20&#1041;.&#1047;\&#1056;&#1045;&#1049;&#1058;&#1048;&#1053;&#1043;%202017%20&#1080;&#1085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Свод полный"/>
      <sheetName val="Свод индекс"/>
      <sheetName val="насел"/>
      <sheetName val="1мп ГИД 1"/>
      <sheetName val="2инвест ЖЧЗ 3"/>
      <sheetName val="3налог НБЗ 31"/>
      <sheetName val="4дети  БРВ 10"/>
      <sheetName val="5ФКиС ГИД 23"/>
      <sheetName val="6жилье ЖЧЗ 24"/>
      <sheetName val="7 ЧНас НБЗ 38"/>
      <sheetName val="инвест"/>
      <sheetName val="7ддстарый"/>
      <sheetName val="8 опрос НБЗ 37  "/>
    </sheetNames>
    <sheetDataSet>
      <sheetData sheetId="0" refreshError="1"/>
      <sheetData sheetId="1" refreshError="1"/>
      <sheetData sheetId="2">
        <row r="4">
          <cell r="L4">
            <v>18</v>
          </cell>
        </row>
        <row r="5">
          <cell r="L5">
            <v>2</v>
          </cell>
        </row>
        <row r="6">
          <cell r="L6">
            <v>19</v>
          </cell>
        </row>
        <row r="7">
          <cell r="L7">
            <v>6</v>
          </cell>
        </row>
        <row r="8">
          <cell r="L8">
            <v>20</v>
          </cell>
        </row>
        <row r="9">
          <cell r="L9">
            <v>9</v>
          </cell>
        </row>
        <row r="10">
          <cell r="L10">
            <v>10</v>
          </cell>
        </row>
        <row r="11">
          <cell r="L11">
            <v>15</v>
          </cell>
        </row>
        <row r="12">
          <cell r="L12">
            <v>11</v>
          </cell>
        </row>
        <row r="13">
          <cell r="L13">
            <v>12</v>
          </cell>
        </row>
        <row r="14">
          <cell r="L14">
            <v>17</v>
          </cell>
        </row>
        <row r="15">
          <cell r="L15">
            <v>23</v>
          </cell>
        </row>
        <row r="16">
          <cell r="L16">
            <v>16</v>
          </cell>
        </row>
        <row r="17">
          <cell r="L17">
            <v>8</v>
          </cell>
        </row>
        <row r="18">
          <cell r="L18">
            <v>1</v>
          </cell>
        </row>
        <row r="19">
          <cell r="L19">
            <v>21</v>
          </cell>
        </row>
        <row r="20">
          <cell r="L20">
            <v>4</v>
          </cell>
        </row>
        <row r="21">
          <cell r="L21">
            <v>7</v>
          </cell>
        </row>
        <row r="22">
          <cell r="L22">
            <v>5</v>
          </cell>
        </row>
        <row r="23">
          <cell r="L23">
            <v>22</v>
          </cell>
        </row>
        <row r="24">
          <cell r="L24">
            <v>3</v>
          </cell>
        </row>
        <row r="25">
          <cell r="L25">
            <v>14</v>
          </cell>
        </row>
        <row r="26">
          <cell r="L26">
            <v>13</v>
          </cell>
        </row>
      </sheetData>
      <sheetData sheetId="3" refreshError="1"/>
      <sheetData sheetId="4">
        <row r="4">
          <cell r="G4">
            <v>6</v>
          </cell>
          <cell r="I4">
            <v>6</v>
          </cell>
          <cell r="L4">
            <v>0.63057159885385405</v>
          </cell>
          <cell r="M4">
            <v>9</v>
          </cell>
        </row>
        <row r="5">
          <cell r="G5">
            <v>5</v>
          </cell>
          <cell r="I5">
            <v>10</v>
          </cell>
          <cell r="L5">
            <v>0.66402959249596072</v>
          </cell>
          <cell r="M5">
            <v>7</v>
          </cell>
        </row>
        <row r="6">
          <cell r="G6">
            <v>20</v>
          </cell>
          <cell r="I6">
            <v>17</v>
          </cell>
          <cell r="L6">
            <v>0.39564314218434682</v>
          </cell>
          <cell r="M6">
            <v>20</v>
          </cell>
        </row>
        <row r="7">
          <cell r="G7">
            <v>22</v>
          </cell>
          <cell r="I7">
            <v>11</v>
          </cell>
          <cell r="L7">
            <v>0.46525672486521008</v>
          </cell>
          <cell r="M7">
            <v>14</v>
          </cell>
        </row>
        <row r="8">
          <cell r="G8">
            <v>21</v>
          </cell>
          <cell r="I8">
            <v>7</v>
          </cell>
          <cell r="L8">
            <v>0.52829220200493865</v>
          </cell>
          <cell r="M8">
            <v>12</v>
          </cell>
        </row>
        <row r="9">
          <cell r="G9">
            <v>18</v>
          </cell>
          <cell r="I9">
            <v>13</v>
          </cell>
          <cell r="L9">
            <v>0.44302054091267601</v>
          </cell>
          <cell r="M9">
            <v>15</v>
          </cell>
        </row>
        <row r="10">
          <cell r="G10">
            <v>23</v>
          </cell>
          <cell r="I10">
            <v>16</v>
          </cell>
          <cell r="L10">
            <v>0.35890597793947515</v>
          </cell>
          <cell r="M10">
            <v>21</v>
          </cell>
        </row>
        <row r="11">
          <cell r="G11">
            <v>13</v>
          </cell>
          <cell r="I11">
            <v>23</v>
          </cell>
          <cell r="L11">
            <v>9.8384201077199293E-2</v>
          </cell>
          <cell r="M11">
            <v>23</v>
          </cell>
        </row>
        <row r="12">
          <cell r="G12">
            <v>7</v>
          </cell>
          <cell r="I12">
            <v>1</v>
          </cell>
          <cell r="L12">
            <v>0.72965888689407543</v>
          </cell>
          <cell r="M12">
            <v>3</v>
          </cell>
        </row>
        <row r="13">
          <cell r="G13">
            <v>12</v>
          </cell>
          <cell r="I13">
            <v>22</v>
          </cell>
          <cell r="L13">
            <v>0.23212486341136074</v>
          </cell>
          <cell r="M13">
            <v>22</v>
          </cell>
        </row>
        <row r="14">
          <cell r="G14">
            <v>9</v>
          </cell>
          <cell r="I14">
            <v>19</v>
          </cell>
          <cell r="L14">
            <v>0.42259359644482647</v>
          </cell>
          <cell r="M14">
            <v>16</v>
          </cell>
        </row>
        <row r="15">
          <cell r="G15">
            <v>19</v>
          </cell>
          <cell r="I15">
            <v>15</v>
          </cell>
          <cell r="L15">
            <v>0.41410282658566</v>
          </cell>
          <cell r="M15">
            <v>17</v>
          </cell>
        </row>
        <row r="16">
          <cell r="G16">
            <v>1</v>
          </cell>
          <cell r="I16">
            <v>14</v>
          </cell>
          <cell r="L16">
            <v>0.77158102007242879</v>
          </cell>
          <cell r="M16">
            <v>2</v>
          </cell>
        </row>
        <row r="17">
          <cell r="G17">
            <v>14</v>
          </cell>
          <cell r="I17">
            <v>2</v>
          </cell>
          <cell r="L17">
            <v>0.68483169147967293</v>
          </cell>
          <cell r="M17">
            <v>5</v>
          </cell>
        </row>
        <row r="18">
          <cell r="G18">
            <v>8</v>
          </cell>
          <cell r="I18">
            <v>5</v>
          </cell>
          <cell r="L18">
            <v>0.62257696757594405</v>
          </cell>
          <cell r="M18">
            <v>10</v>
          </cell>
        </row>
        <row r="19">
          <cell r="G19">
            <v>10</v>
          </cell>
          <cell r="I19">
            <v>4</v>
          </cell>
          <cell r="L19">
            <v>0.67042365520316982</v>
          </cell>
          <cell r="M19">
            <v>6</v>
          </cell>
        </row>
        <row r="20">
          <cell r="G20">
            <v>4</v>
          </cell>
          <cell r="I20">
            <v>9</v>
          </cell>
          <cell r="L20">
            <v>0.70620430488844743</v>
          </cell>
          <cell r="M20">
            <v>4</v>
          </cell>
        </row>
        <row r="21">
          <cell r="G21">
            <v>17</v>
          </cell>
          <cell r="I21">
            <v>18</v>
          </cell>
          <cell r="L21">
            <v>0.4083926183247566</v>
          </cell>
          <cell r="M21">
            <v>18</v>
          </cell>
        </row>
        <row r="22">
          <cell r="G22">
            <v>11</v>
          </cell>
          <cell r="I22">
            <v>21</v>
          </cell>
          <cell r="L22">
            <v>0.40280198401734096</v>
          </cell>
          <cell r="M22">
            <v>19</v>
          </cell>
        </row>
        <row r="23">
          <cell r="G23">
            <v>16</v>
          </cell>
          <cell r="I23">
            <v>12</v>
          </cell>
          <cell r="L23">
            <v>0.49645347733420547</v>
          </cell>
          <cell r="M23">
            <v>13</v>
          </cell>
        </row>
        <row r="24">
          <cell r="G24">
            <v>15</v>
          </cell>
          <cell r="I24">
            <v>3</v>
          </cell>
          <cell r="L24">
            <v>0.66387619558143707</v>
          </cell>
          <cell r="M24">
            <v>8</v>
          </cell>
        </row>
        <row r="25">
          <cell r="G25">
            <v>2</v>
          </cell>
          <cell r="I25">
            <v>8</v>
          </cell>
          <cell r="L25">
            <v>0.80521981476701687</v>
          </cell>
          <cell r="M25">
            <v>1</v>
          </cell>
        </row>
        <row r="26">
          <cell r="G26">
            <v>3</v>
          </cell>
          <cell r="I26">
            <v>20</v>
          </cell>
          <cell r="L26">
            <v>0.59690174292649978</v>
          </cell>
          <cell r="M26">
            <v>11</v>
          </cell>
        </row>
      </sheetData>
      <sheetData sheetId="5">
        <row r="4">
          <cell r="G4">
            <v>18</v>
          </cell>
          <cell r="I4">
            <v>10</v>
          </cell>
          <cell r="L4">
            <v>0.1679013073521384</v>
          </cell>
          <cell r="M4">
            <v>13</v>
          </cell>
        </row>
        <row r="5">
          <cell r="G5">
            <v>1</v>
          </cell>
          <cell r="I5">
            <v>18</v>
          </cell>
          <cell r="L5">
            <v>0.48414783486532664</v>
          </cell>
          <cell r="M5">
            <v>3</v>
          </cell>
        </row>
        <row r="6">
          <cell r="G6">
            <v>10</v>
          </cell>
          <cell r="I6">
            <v>2</v>
          </cell>
          <cell r="L6">
            <v>0.33240181618510928</v>
          </cell>
          <cell r="M6">
            <v>5</v>
          </cell>
        </row>
        <row r="7">
          <cell r="G7">
            <v>23</v>
          </cell>
          <cell r="I7">
            <v>23</v>
          </cell>
          <cell r="L7">
            <v>0</v>
          </cell>
          <cell r="M7">
            <v>23</v>
          </cell>
        </row>
        <row r="8">
          <cell r="G8">
            <v>14</v>
          </cell>
          <cell r="I8">
            <v>15</v>
          </cell>
          <cell r="L8">
            <v>0.11043174226099087</v>
          </cell>
          <cell r="M8">
            <v>19</v>
          </cell>
        </row>
        <row r="9">
          <cell r="G9">
            <v>12</v>
          </cell>
          <cell r="I9">
            <v>20</v>
          </cell>
          <cell r="L9">
            <v>6.2115317883987234E-2</v>
          </cell>
          <cell r="M9">
            <v>20</v>
          </cell>
        </row>
        <row r="10">
          <cell r="G10">
            <v>11</v>
          </cell>
          <cell r="I10">
            <v>8</v>
          </cell>
          <cell r="L10">
            <v>0.20966321947483826</v>
          </cell>
          <cell r="M10">
            <v>9</v>
          </cell>
        </row>
        <row r="11">
          <cell r="G11">
            <v>17</v>
          </cell>
          <cell r="I11">
            <v>5</v>
          </cell>
          <cell r="L11">
            <v>0.22837878952446303</v>
          </cell>
          <cell r="M11">
            <v>8</v>
          </cell>
        </row>
        <row r="12">
          <cell r="G12">
            <v>7</v>
          </cell>
          <cell r="I12">
            <v>3</v>
          </cell>
          <cell r="L12">
            <v>0.31182666398577613</v>
          </cell>
          <cell r="M12">
            <v>6</v>
          </cell>
        </row>
        <row r="13">
          <cell r="G13">
            <v>21</v>
          </cell>
          <cell r="I13">
            <v>14</v>
          </cell>
          <cell r="L13">
            <v>0.11810495955220229</v>
          </cell>
          <cell r="M13">
            <v>17</v>
          </cell>
        </row>
        <row r="14">
          <cell r="G14">
            <v>22</v>
          </cell>
          <cell r="I14">
            <v>7</v>
          </cell>
          <cell r="L14">
            <v>0.20391862218665632</v>
          </cell>
          <cell r="M14">
            <v>10</v>
          </cell>
        </row>
        <row r="15">
          <cell r="G15">
            <v>19</v>
          </cell>
          <cell r="I15">
            <v>21</v>
          </cell>
          <cell r="L15">
            <v>3.4099351696146009E-2</v>
          </cell>
          <cell r="M15">
            <v>21</v>
          </cell>
        </row>
        <row r="16">
          <cell r="G16">
            <v>3</v>
          </cell>
          <cell r="I16">
            <v>4</v>
          </cell>
          <cell r="L16">
            <v>0.48729259153453164</v>
          </cell>
          <cell r="M16">
            <v>2</v>
          </cell>
        </row>
        <row r="17">
          <cell r="G17">
            <v>5</v>
          </cell>
          <cell r="I17">
            <v>16</v>
          </cell>
          <cell r="L17">
            <v>0.17840248961939198</v>
          </cell>
          <cell r="M17">
            <v>12</v>
          </cell>
        </row>
        <row r="18">
          <cell r="G18">
            <v>2</v>
          </cell>
          <cell r="I18">
            <v>13</v>
          </cell>
          <cell r="L18">
            <v>0.40794730451782579</v>
          </cell>
          <cell r="M18">
            <v>4</v>
          </cell>
        </row>
        <row r="19">
          <cell r="G19">
            <v>6</v>
          </cell>
          <cell r="I19">
            <v>6</v>
          </cell>
          <cell r="L19">
            <v>0.29148167300099825</v>
          </cell>
          <cell r="M19">
            <v>7</v>
          </cell>
        </row>
        <row r="20">
          <cell r="G20">
            <v>4</v>
          </cell>
          <cell r="I20">
            <v>1</v>
          </cell>
          <cell r="L20">
            <v>0.6754512039171664</v>
          </cell>
          <cell r="M20">
            <v>1</v>
          </cell>
        </row>
        <row r="21">
          <cell r="G21">
            <v>8</v>
          </cell>
          <cell r="I21">
            <v>17</v>
          </cell>
          <cell r="L21">
            <v>0.13552298538646934</v>
          </cell>
          <cell r="M21">
            <v>16</v>
          </cell>
        </row>
        <row r="22">
          <cell r="G22">
            <v>16</v>
          </cell>
          <cell r="I22">
            <v>9</v>
          </cell>
          <cell r="L22">
            <v>0.18436524590189826</v>
          </cell>
          <cell r="M22">
            <v>11</v>
          </cell>
        </row>
        <row r="23">
          <cell r="G23">
            <v>15</v>
          </cell>
          <cell r="I23">
            <v>22</v>
          </cell>
          <cell r="L23">
            <v>1.9677499140353213E-2</v>
          </cell>
          <cell r="M23">
            <v>22</v>
          </cell>
        </row>
        <row r="24">
          <cell r="G24">
            <v>20</v>
          </cell>
          <cell r="I24">
            <v>11</v>
          </cell>
          <cell r="L24">
            <v>0.15658657329252551</v>
          </cell>
          <cell r="M24">
            <v>15</v>
          </cell>
        </row>
        <row r="25">
          <cell r="G25">
            <v>9</v>
          </cell>
          <cell r="I25">
            <v>19</v>
          </cell>
          <cell r="L25">
            <v>0.11099573926132326</v>
          </cell>
          <cell r="M25">
            <v>18</v>
          </cell>
        </row>
        <row r="26">
          <cell r="G26">
            <v>13</v>
          </cell>
          <cell r="I26">
            <v>12</v>
          </cell>
          <cell r="L26">
            <v>0.1584813978420089</v>
          </cell>
          <cell r="M26">
            <v>14</v>
          </cell>
        </row>
      </sheetData>
      <sheetData sheetId="6">
        <row r="4">
          <cell r="G4">
            <v>14</v>
          </cell>
          <cell r="I4">
            <v>15</v>
          </cell>
          <cell r="L4">
            <v>0.3905221424978339</v>
          </cell>
          <cell r="M4">
            <v>15</v>
          </cell>
        </row>
        <row r="5">
          <cell r="G5">
            <v>7</v>
          </cell>
          <cell r="I5">
            <v>7</v>
          </cell>
          <cell r="L5">
            <v>0.59805063771084788</v>
          </cell>
          <cell r="M5">
            <v>4</v>
          </cell>
        </row>
        <row r="6">
          <cell r="G6">
            <v>13</v>
          </cell>
          <cell r="I6">
            <v>8</v>
          </cell>
          <cell r="L6">
            <v>0.47003416640168361</v>
          </cell>
          <cell r="M6">
            <v>11</v>
          </cell>
        </row>
        <row r="7">
          <cell r="G7">
            <v>19</v>
          </cell>
          <cell r="I7">
            <v>6</v>
          </cell>
          <cell r="L7">
            <v>0.5371311480791201</v>
          </cell>
          <cell r="M7">
            <v>8</v>
          </cell>
        </row>
        <row r="8">
          <cell r="G8">
            <v>12</v>
          </cell>
          <cell r="I8">
            <v>13</v>
          </cell>
          <cell r="L8">
            <v>0.41111563577874238</v>
          </cell>
          <cell r="M8">
            <v>13</v>
          </cell>
        </row>
        <row r="9">
          <cell r="G9">
            <v>8</v>
          </cell>
          <cell r="I9">
            <v>23</v>
          </cell>
          <cell r="L9">
            <v>0.12603132847064452</v>
          </cell>
          <cell r="M9">
            <v>23</v>
          </cell>
        </row>
        <row r="10">
          <cell r="G10">
            <v>22</v>
          </cell>
          <cell r="I10">
            <v>1</v>
          </cell>
          <cell r="L10">
            <v>0.6308501733827574</v>
          </cell>
          <cell r="M10">
            <v>3</v>
          </cell>
        </row>
        <row r="11">
          <cell r="G11">
            <v>21</v>
          </cell>
          <cell r="I11">
            <v>9</v>
          </cell>
          <cell r="L11">
            <v>0.42229943202401732</v>
          </cell>
          <cell r="M11">
            <v>12</v>
          </cell>
        </row>
        <row r="12">
          <cell r="G12">
            <v>3</v>
          </cell>
          <cell r="I12">
            <v>4</v>
          </cell>
          <cell r="L12">
            <v>0.73850193984490609</v>
          </cell>
          <cell r="M12">
            <v>1</v>
          </cell>
        </row>
        <row r="13">
          <cell r="G13">
            <v>15</v>
          </cell>
          <cell r="I13">
            <v>3</v>
          </cell>
          <cell r="L13">
            <v>0.63715402359639173</v>
          </cell>
          <cell r="M13">
            <v>2</v>
          </cell>
        </row>
        <row r="14">
          <cell r="G14">
            <v>16</v>
          </cell>
          <cell r="I14">
            <v>14</v>
          </cell>
          <cell r="L14">
            <v>0.373973417257149</v>
          </cell>
          <cell r="M14">
            <v>16</v>
          </cell>
        </row>
        <row r="15">
          <cell r="G15">
            <v>5</v>
          </cell>
          <cell r="I15">
            <v>19</v>
          </cell>
          <cell r="L15">
            <v>0.32867129547771534</v>
          </cell>
          <cell r="M15">
            <v>19</v>
          </cell>
        </row>
        <row r="16">
          <cell r="G16">
            <v>9</v>
          </cell>
          <cell r="I16">
            <v>22</v>
          </cell>
          <cell r="L16">
            <v>0.15489611632910238</v>
          </cell>
          <cell r="M16">
            <v>22</v>
          </cell>
        </row>
        <row r="17">
          <cell r="G17">
            <v>4</v>
          </cell>
          <cell r="I17">
            <v>10</v>
          </cell>
          <cell r="L17">
            <v>0.53572608355680429</v>
          </cell>
          <cell r="M17">
            <v>9</v>
          </cell>
        </row>
        <row r="18">
          <cell r="G18">
            <v>2</v>
          </cell>
          <cell r="I18">
            <v>12</v>
          </cell>
          <cell r="L18">
            <v>0.52820180656374549</v>
          </cell>
          <cell r="M18">
            <v>10</v>
          </cell>
        </row>
        <row r="19">
          <cell r="G19">
            <v>6</v>
          </cell>
          <cell r="I19">
            <v>17</v>
          </cell>
          <cell r="L19">
            <v>0.36932613691808669</v>
          </cell>
          <cell r="M19">
            <v>17</v>
          </cell>
        </row>
        <row r="20">
          <cell r="G20">
            <v>23</v>
          </cell>
          <cell r="I20">
            <v>2</v>
          </cell>
          <cell r="L20">
            <v>0.59448163473137661</v>
          </cell>
          <cell r="M20">
            <v>5</v>
          </cell>
        </row>
        <row r="21">
          <cell r="G21">
            <v>10</v>
          </cell>
          <cell r="I21">
            <v>20</v>
          </cell>
          <cell r="L21">
            <v>0.27233766534421378</v>
          </cell>
          <cell r="M21">
            <v>20</v>
          </cell>
        </row>
        <row r="22">
          <cell r="G22">
            <v>10</v>
          </cell>
          <cell r="I22">
            <v>16</v>
          </cell>
          <cell r="L22">
            <v>0.35555774546084712</v>
          </cell>
          <cell r="M22">
            <v>18</v>
          </cell>
        </row>
        <row r="23">
          <cell r="G23">
            <v>20</v>
          </cell>
          <cell r="I23">
            <v>5</v>
          </cell>
          <cell r="L23">
            <v>0.57251638745390854</v>
          </cell>
          <cell r="M23">
            <v>6</v>
          </cell>
        </row>
        <row r="24">
          <cell r="G24">
            <v>17</v>
          </cell>
          <cell r="I24">
            <v>18</v>
          </cell>
          <cell r="L24">
            <v>0.2589313765033654</v>
          </cell>
          <cell r="M24">
            <v>21</v>
          </cell>
        </row>
        <row r="25">
          <cell r="G25">
            <v>1</v>
          </cell>
          <cell r="I25">
            <v>21</v>
          </cell>
          <cell r="L25">
            <v>0.55624301774644314</v>
          </cell>
          <cell r="M25">
            <v>7</v>
          </cell>
        </row>
        <row r="26">
          <cell r="G26">
            <v>18</v>
          </cell>
          <cell r="I26">
            <v>11</v>
          </cell>
          <cell r="L26">
            <v>0.40535021890816675</v>
          </cell>
          <cell r="M26">
            <v>14</v>
          </cell>
        </row>
      </sheetData>
      <sheetData sheetId="7">
        <row r="4">
          <cell r="G4">
            <v>3</v>
          </cell>
          <cell r="I4">
            <v>3</v>
          </cell>
          <cell r="L4">
            <v>0.92668571776104358</v>
          </cell>
          <cell r="M4">
            <v>2</v>
          </cell>
        </row>
        <row r="5">
          <cell r="G5">
            <v>12</v>
          </cell>
          <cell r="I5">
            <v>15</v>
          </cell>
          <cell r="L5">
            <v>0.65516096011411795</v>
          </cell>
          <cell r="M5">
            <v>13</v>
          </cell>
        </row>
        <row r="6">
          <cell r="G6">
            <v>4</v>
          </cell>
          <cell r="I6">
            <v>6</v>
          </cell>
          <cell r="L6">
            <v>0.86690477921242559</v>
          </cell>
          <cell r="M6">
            <v>4</v>
          </cell>
        </row>
        <row r="7">
          <cell r="G7">
            <v>7</v>
          </cell>
          <cell r="I7">
            <v>10</v>
          </cell>
          <cell r="L7">
            <v>0.7481079749434465</v>
          </cell>
          <cell r="M7">
            <v>9</v>
          </cell>
        </row>
        <row r="8">
          <cell r="G8">
            <v>15</v>
          </cell>
          <cell r="I8">
            <v>14</v>
          </cell>
          <cell r="L8">
            <v>0.65490097781733536</v>
          </cell>
          <cell r="M8">
            <v>14</v>
          </cell>
        </row>
        <row r="9">
          <cell r="G9">
            <v>18</v>
          </cell>
          <cell r="I9">
            <v>4</v>
          </cell>
          <cell r="L9">
            <v>0.77878707495801769</v>
          </cell>
          <cell r="M9">
            <v>8</v>
          </cell>
        </row>
        <row r="10">
          <cell r="G10">
            <v>13</v>
          </cell>
          <cell r="I10">
            <v>12</v>
          </cell>
          <cell r="L10">
            <v>0.66173907735537763</v>
          </cell>
          <cell r="M10">
            <v>12</v>
          </cell>
        </row>
        <row r="11">
          <cell r="G11">
            <v>22</v>
          </cell>
          <cell r="I11">
            <v>21</v>
          </cell>
          <cell r="L11">
            <v>0.39966246151006746</v>
          </cell>
          <cell r="M11">
            <v>21</v>
          </cell>
        </row>
        <row r="12">
          <cell r="G12">
            <v>6</v>
          </cell>
          <cell r="I12">
            <v>7</v>
          </cell>
          <cell r="L12">
            <v>0.84850544433346364</v>
          </cell>
          <cell r="M12">
            <v>6</v>
          </cell>
        </row>
        <row r="13">
          <cell r="G13">
            <v>14</v>
          </cell>
          <cell r="I13">
            <v>19</v>
          </cell>
          <cell r="L13">
            <v>0.59585135187050309</v>
          </cell>
          <cell r="M13">
            <v>17</v>
          </cell>
        </row>
        <row r="14">
          <cell r="G14">
            <v>11</v>
          </cell>
          <cell r="I14">
            <v>5</v>
          </cell>
          <cell r="L14">
            <v>0.83123469226947111</v>
          </cell>
          <cell r="M14">
            <v>7</v>
          </cell>
        </row>
        <row r="15">
          <cell r="G15">
            <v>19</v>
          </cell>
          <cell r="I15">
            <v>18</v>
          </cell>
          <cell r="L15">
            <v>0.55795222223952079</v>
          </cell>
          <cell r="M15">
            <v>19</v>
          </cell>
        </row>
        <row r="16">
          <cell r="G16">
            <v>1</v>
          </cell>
          <cell r="I16">
            <v>8</v>
          </cell>
          <cell r="L16">
            <v>0.85461899713457534</v>
          </cell>
          <cell r="M16">
            <v>5</v>
          </cell>
        </row>
        <row r="17">
          <cell r="G17">
            <v>5</v>
          </cell>
          <cell r="I17">
            <v>23</v>
          </cell>
          <cell r="L17">
            <v>0.37991769547325105</v>
          </cell>
          <cell r="M17">
            <v>22</v>
          </cell>
        </row>
        <row r="18">
          <cell r="G18">
            <v>10</v>
          </cell>
          <cell r="I18">
            <v>2</v>
          </cell>
          <cell r="L18">
            <v>0.91105176639286967</v>
          </cell>
          <cell r="M18">
            <v>3</v>
          </cell>
        </row>
        <row r="19">
          <cell r="G19">
            <v>17</v>
          </cell>
          <cell r="I19">
            <v>9</v>
          </cell>
          <cell r="L19">
            <v>0.72659513943934517</v>
          </cell>
          <cell r="M19">
            <v>10</v>
          </cell>
        </row>
        <row r="20">
          <cell r="G20">
            <v>9</v>
          </cell>
          <cell r="I20">
            <v>13</v>
          </cell>
          <cell r="L20">
            <v>0.69907273966165062</v>
          </cell>
          <cell r="M20">
            <v>11</v>
          </cell>
        </row>
        <row r="21">
          <cell r="G21">
            <v>8</v>
          </cell>
          <cell r="I21">
            <v>22</v>
          </cell>
          <cell r="L21">
            <v>0.62360147327764071</v>
          </cell>
          <cell r="M21">
            <v>16</v>
          </cell>
        </row>
        <row r="22">
          <cell r="G22">
            <v>21</v>
          </cell>
          <cell r="I22">
            <v>20</v>
          </cell>
          <cell r="L22">
            <v>0.48031261577292717</v>
          </cell>
          <cell r="M22">
            <v>20</v>
          </cell>
        </row>
        <row r="23">
          <cell r="G23">
            <v>16</v>
          </cell>
          <cell r="I23">
            <v>16</v>
          </cell>
          <cell r="L23">
            <v>0.63610963708332702</v>
          </cell>
          <cell r="M23">
            <v>15</v>
          </cell>
        </row>
        <row r="24">
          <cell r="G24">
            <v>2</v>
          </cell>
          <cell r="I24">
            <v>1</v>
          </cell>
          <cell r="L24">
            <v>0.99736625514403299</v>
          </cell>
          <cell r="M24">
            <v>1</v>
          </cell>
        </row>
        <row r="25">
          <cell r="G25">
            <v>23</v>
          </cell>
          <cell r="I25">
            <v>17</v>
          </cell>
          <cell r="L25">
            <v>0.30586861842890922</v>
          </cell>
          <cell r="M25">
            <v>23</v>
          </cell>
        </row>
        <row r="26">
          <cell r="G26">
            <v>20</v>
          </cell>
          <cell r="I26">
            <v>11</v>
          </cell>
          <cell r="L26">
            <v>0.57499159999679139</v>
          </cell>
          <cell r="M26">
            <v>18</v>
          </cell>
        </row>
      </sheetData>
      <sheetData sheetId="8">
        <row r="4">
          <cell r="G4">
            <v>20</v>
          </cell>
          <cell r="I4">
            <v>19</v>
          </cell>
          <cell r="L4">
            <v>0.1399807151850713</v>
          </cell>
          <cell r="M4">
            <v>23</v>
          </cell>
        </row>
        <row r="5">
          <cell r="G5">
            <v>11</v>
          </cell>
          <cell r="I5">
            <v>10</v>
          </cell>
          <cell r="L5">
            <v>0.33368214053166056</v>
          </cell>
          <cell r="M5">
            <v>11</v>
          </cell>
        </row>
        <row r="6">
          <cell r="G6">
            <v>21</v>
          </cell>
          <cell r="I6">
            <v>14</v>
          </cell>
          <cell r="L6">
            <v>0.18222833234711891</v>
          </cell>
          <cell r="M6">
            <v>22</v>
          </cell>
        </row>
        <row r="7">
          <cell r="G7">
            <v>2</v>
          </cell>
          <cell r="I7">
            <v>6</v>
          </cell>
          <cell r="L7">
            <v>0.60220680421925565</v>
          </cell>
          <cell r="M7">
            <v>4</v>
          </cell>
        </row>
        <row r="8">
          <cell r="G8">
            <v>14</v>
          </cell>
          <cell r="I8">
            <v>17</v>
          </cell>
          <cell r="L8">
            <v>0.22550915168727884</v>
          </cell>
          <cell r="M8">
            <v>20</v>
          </cell>
        </row>
        <row r="9">
          <cell r="G9">
            <v>7</v>
          </cell>
          <cell r="I9">
            <v>9</v>
          </cell>
          <cell r="L9">
            <v>0.41567409738413874</v>
          </cell>
          <cell r="M9">
            <v>7</v>
          </cell>
        </row>
        <row r="10">
          <cell r="G10">
            <v>6</v>
          </cell>
          <cell r="I10">
            <v>21</v>
          </cell>
          <cell r="L10">
            <v>0.26847227812829166</v>
          </cell>
          <cell r="M10">
            <v>16</v>
          </cell>
        </row>
        <row r="11">
          <cell r="G11">
            <v>22</v>
          </cell>
          <cell r="I11">
            <v>1</v>
          </cell>
          <cell r="L11">
            <v>0.63300699300699304</v>
          </cell>
          <cell r="M11">
            <v>2</v>
          </cell>
        </row>
        <row r="12">
          <cell r="G12">
            <v>16</v>
          </cell>
          <cell r="I12">
            <v>8</v>
          </cell>
          <cell r="L12">
            <v>0.35565178325045987</v>
          </cell>
          <cell r="M12">
            <v>9</v>
          </cell>
        </row>
        <row r="13">
          <cell r="G13">
            <v>12</v>
          </cell>
          <cell r="I13">
            <v>20</v>
          </cell>
          <cell r="L13">
            <v>0.22122483574351898</v>
          </cell>
          <cell r="M13">
            <v>21</v>
          </cell>
        </row>
        <row r="14">
          <cell r="G14">
            <v>13</v>
          </cell>
          <cell r="I14">
            <v>12</v>
          </cell>
          <cell r="L14">
            <v>0.28790140483771753</v>
          </cell>
          <cell r="M14">
            <v>12</v>
          </cell>
        </row>
        <row r="15">
          <cell r="G15">
            <v>4</v>
          </cell>
          <cell r="I15">
            <v>22</v>
          </cell>
          <cell r="L15">
            <v>0.2831027169642803</v>
          </cell>
          <cell r="M15">
            <v>13</v>
          </cell>
        </row>
        <row r="16">
          <cell r="G16">
            <v>8</v>
          </cell>
          <cell r="I16">
            <v>18</v>
          </cell>
          <cell r="L16">
            <v>0.25676908671424981</v>
          </cell>
          <cell r="M16">
            <v>17</v>
          </cell>
        </row>
        <row r="17">
          <cell r="G17">
            <v>10</v>
          </cell>
          <cell r="I17">
            <v>16</v>
          </cell>
          <cell r="L17">
            <v>0.25400590687578989</v>
          </cell>
          <cell r="M17">
            <v>18</v>
          </cell>
        </row>
        <row r="18">
          <cell r="G18">
            <v>5</v>
          </cell>
          <cell r="I18">
            <v>23</v>
          </cell>
          <cell r="L18">
            <v>0.27020979020979019</v>
          </cell>
          <cell r="M18">
            <v>15</v>
          </cell>
        </row>
        <row r="19">
          <cell r="G19">
            <v>18</v>
          </cell>
          <cell r="I19">
            <v>15</v>
          </cell>
          <cell r="L19">
            <v>0.23102883635947824</v>
          </cell>
          <cell r="M19">
            <v>19</v>
          </cell>
        </row>
        <row r="20">
          <cell r="G20">
            <v>15</v>
          </cell>
          <cell r="I20">
            <v>2</v>
          </cell>
          <cell r="L20">
            <v>0.61891826357471036</v>
          </cell>
          <cell r="M20">
            <v>3</v>
          </cell>
        </row>
        <row r="21">
          <cell r="G21">
            <v>1</v>
          </cell>
          <cell r="I21">
            <v>4</v>
          </cell>
          <cell r="L21">
            <v>0.71246464943506527</v>
          </cell>
          <cell r="M21">
            <v>1</v>
          </cell>
        </row>
        <row r="22">
          <cell r="G22">
            <v>23</v>
          </cell>
          <cell r="I22">
            <v>3</v>
          </cell>
          <cell r="L22">
            <v>0.40192889554243511</v>
          </cell>
          <cell r="M22">
            <v>8</v>
          </cell>
        </row>
        <row r="23">
          <cell r="G23">
            <v>16</v>
          </cell>
          <cell r="I23">
            <v>11</v>
          </cell>
          <cell r="L23">
            <v>0.2764541942211039</v>
          </cell>
          <cell r="M23">
            <v>14</v>
          </cell>
        </row>
        <row r="24">
          <cell r="G24">
            <v>9</v>
          </cell>
          <cell r="I24">
            <v>5</v>
          </cell>
          <cell r="L24">
            <v>0.4962986542410967</v>
          </cell>
          <cell r="M24">
            <v>5</v>
          </cell>
        </row>
        <row r="25">
          <cell r="G25">
            <v>19</v>
          </cell>
          <cell r="I25">
            <v>7</v>
          </cell>
          <cell r="L25">
            <v>0.33729153923152932</v>
          </cell>
          <cell r="M25">
            <v>10</v>
          </cell>
        </row>
        <row r="26">
          <cell r="G26">
            <v>3</v>
          </cell>
          <cell r="I26">
            <v>13</v>
          </cell>
          <cell r="L26">
            <v>0.44088344649849537</v>
          </cell>
          <cell r="M26">
            <v>6</v>
          </cell>
        </row>
      </sheetData>
      <sheetData sheetId="9">
        <row r="4">
          <cell r="G4">
            <v>7</v>
          </cell>
          <cell r="I4">
            <v>9</v>
          </cell>
          <cell r="L4">
            <v>0.33255992157763831</v>
          </cell>
          <cell r="M4">
            <v>6</v>
          </cell>
        </row>
        <row r="5">
          <cell r="G5">
            <v>23</v>
          </cell>
          <cell r="I5">
            <v>6</v>
          </cell>
          <cell r="L5">
            <v>0.28467804420879994</v>
          </cell>
          <cell r="M5">
            <v>12</v>
          </cell>
        </row>
        <row r="6">
          <cell r="G6">
            <v>20</v>
          </cell>
          <cell r="I6">
            <v>8</v>
          </cell>
          <cell r="L6">
            <v>0.29276770933444962</v>
          </cell>
          <cell r="M6">
            <v>10</v>
          </cell>
        </row>
        <row r="7">
          <cell r="G7">
            <v>14</v>
          </cell>
          <cell r="I7">
            <v>10</v>
          </cell>
          <cell r="L7">
            <v>0.28866766176382957</v>
          </cell>
          <cell r="M7">
            <v>11</v>
          </cell>
        </row>
        <row r="8">
          <cell r="G8">
            <v>18</v>
          </cell>
          <cell r="I8">
            <v>13</v>
          </cell>
          <cell r="L8">
            <v>0.24225606786110016</v>
          </cell>
          <cell r="M8">
            <v>18</v>
          </cell>
        </row>
        <row r="9">
          <cell r="G9">
            <v>13</v>
          </cell>
          <cell r="I9">
            <v>16</v>
          </cell>
          <cell r="L9">
            <v>0.25735955479297512</v>
          </cell>
          <cell r="M9">
            <v>16</v>
          </cell>
        </row>
        <row r="10">
          <cell r="G10">
            <v>16</v>
          </cell>
          <cell r="I10">
            <v>22</v>
          </cell>
          <cell r="L10">
            <v>0.14461138472586216</v>
          </cell>
          <cell r="M10">
            <v>22</v>
          </cell>
        </row>
        <row r="11">
          <cell r="G11">
            <v>6</v>
          </cell>
          <cell r="I11">
            <v>19</v>
          </cell>
          <cell r="L11">
            <v>0.28080288092420963</v>
          </cell>
          <cell r="M11">
            <v>13</v>
          </cell>
        </row>
        <row r="12">
          <cell r="G12">
            <v>11</v>
          </cell>
          <cell r="I12">
            <v>15</v>
          </cell>
          <cell r="L12">
            <v>0.27235251622056655</v>
          </cell>
          <cell r="M12">
            <v>14</v>
          </cell>
        </row>
        <row r="13">
          <cell r="G13">
            <v>20</v>
          </cell>
          <cell r="I13">
            <v>21</v>
          </cell>
          <cell r="L13">
            <v>0.18667923855908747</v>
          </cell>
          <cell r="M13">
            <v>21</v>
          </cell>
        </row>
        <row r="14">
          <cell r="G14">
            <v>9</v>
          </cell>
          <cell r="I14">
            <v>18</v>
          </cell>
          <cell r="L14">
            <v>0.25198677626985255</v>
          </cell>
          <cell r="M14">
            <v>17</v>
          </cell>
        </row>
        <row r="15">
          <cell r="G15">
            <v>10</v>
          </cell>
          <cell r="I15">
            <v>11</v>
          </cell>
          <cell r="L15">
            <v>0.29733655585308749</v>
          </cell>
          <cell r="M15">
            <v>9</v>
          </cell>
        </row>
        <row r="16">
          <cell r="G16">
            <v>8</v>
          </cell>
          <cell r="I16">
            <v>3</v>
          </cell>
          <cell r="L16">
            <v>0.38559070291053088</v>
          </cell>
          <cell r="M16">
            <v>4</v>
          </cell>
        </row>
        <row r="17">
          <cell r="G17">
            <v>19</v>
          </cell>
          <cell r="I17">
            <v>17</v>
          </cell>
          <cell r="L17">
            <v>0.22522788589125045</v>
          </cell>
          <cell r="M17">
            <v>19</v>
          </cell>
        </row>
        <row r="18">
          <cell r="G18">
            <v>12</v>
          </cell>
          <cell r="I18">
            <v>4</v>
          </cell>
          <cell r="L18">
            <v>0.33796774755577813</v>
          </cell>
          <cell r="M18">
            <v>5</v>
          </cell>
        </row>
        <row r="19">
          <cell r="G19">
            <v>15</v>
          </cell>
          <cell r="I19">
            <v>20</v>
          </cell>
          <cell r="L19">
            <v>0.21121241988696543</v>
          </cell>
          <cell r="M19">
            <v>20</v>
          </cell>
        </row>
        <row r="20">
          <cell r="G20">
            <v>2</v>
          </cell>
          <cell r="I20">
            <v>2</v>
          </cell>
          <cell r="L20">
            <v>0.75805461573321242</v>
          </cell>
          <cell r="M20">
            <v>2</v>
          </cell>
        </row>
        <row r="21">
          <cell r="G21">
            <v>17</v>
          </cell>
          <cell r="I21">
            <v>12</v>
          </cell>
          <cell r="L21">
            <v>0.26295269921697029</v>
          </cell>
          <cell r="M21">
            <v>15</v>
          </cell>
        </row>
        <row r="22">
          <cell r="G22">
            <v>3</v>
          </cell>
          <cell r="I22">
            <v>7</v>
          </cell>
          <cell r="L22">
            <v>0.41745888544058929</v>
          </cell>
          <cell r="M22">
            <v>3</v>
          </cell>
        </row>
        <row r="23">
          <cell r="G23">
            <v>4</v>
          </cell>
          <cell r="I23">
            <v>23</v>
          </cell>
          <cell r="L23">
            <v>0.1170263788968825</v>
          </cell>
          <cell r="M23">
            <v>23</v>
          </cell>
        </row>
        <row r="24">
          <cell r="G24">
            <v>22</v>
          </cell>
          <cell r="I24">
            <v>5</v>
          </cell>
          <cell r="L24">
            <v>0.30566942340747849</v>
          </cell>
          <cell r="M24">
            <v>8</v>
          </cell>
        </row>
        <row r="25">
          <cell r="G25">
            <v>5</v>
          </cell>
          <cell r="I25">
            <v>14</v>
          </cell>
          <cell r="L25">
            <v>0.32611128780363507</v>
          </cell>
          <cell r="M25">
            <v>7</v>
          </cell>
        </row>
        <row r="26">
          <cell r="G26">
            <v>1</v>
          </cell>
          <cell r="I26">
            <v>1</v>
          </cell>
          <cell r="L26">
            <v>1</v>
          </cell>
          <cell r="M26">
            <v>1</v>
          </cell>
        </row>
      </sheetData>
      <sheetData sheetId="10">
        <row r="4">
          <cell r="G4">
            <v>13</v>
          </cell>
          <cell r="I4">
            <v>7</v>
          </cell>
          <cell r="L4">
            <v>0.15819437465491132</v>
          </cell>
          <cell r="M4">
            <v>8</v>
          </cell>
        </row>
        <row r="5">
          <cell r="G5">
            <v>22</v>
          </cell>
          <cell r="I5">
            <v>9</v>
          </cell>
          <cell r="L5">
            <v>0.13586688376030831</v>
          </cell>
          <cell r="M5">
            <v>13</v>
          </cell>
        </row>
        <row r="6">
          <cell r="G6">
            <v>12</v>
          </cell>
          <cell r="I6">
            <v>15</v>
          </cell>
          <cell r="L6">
            <v>0.12257630806713177</v>
          </cell>
          <cell r="M6">
            <v>15</v>
          </cell>
        </row>
        <row r="7">
          <cell r="G7">
            <v>9</v>
          </cell>
          <cell r="I7">
            <v>21</v>
          </cell>
          <cell r="L7">
            <v>8.4790624141670115E-2</v>
          </cell>
          <cell r="M7">
            <v>21</v>
          </cell>
        </row>
        <row r="8">
          <cell r="G8">
            <v>17</v>
          </cell>
          <cell r="I8">
            <v>16</v>
          </cell>
          <cell r="L8">
            <v>0.11635827707066482</v>
          </cell>
          <cell r="M8">
            <v>16</v>
          </cell>
        </row>
        <row r="9">
          <cell r="G9">
            <v>3</v>
          </cell>
          <cell r="I9">
            <v>3</v>
          </cell>
          <cell r="L9">
            <v>0.28619298113777492</v>
          </cell>
          <cell r="M9">
            <v>4</v>
          </cell>
        </row>
        <row r="10">
          <cell r="G10">
            <v>8</v>
          </cell>
          <cell r="I10">
            <v>18</v>
          </cell>
          <cell r="L10">
            <v>0.11127648066215801</v>
          </cell>
          <cell r="M10">
            <v>17</v>
          </cell>
        </row>
        <row r="11">
          <cell r="G11">
            <v>4</v>
          </cell>
          <cell r="I11">
            <v>1</v>
          </cell>
          <cell r="L11">
            <v>0.64232543023278577</v>
          </cell>
          <cell r="M11">
            <v>1</v>
          </cell>
        </row>
        <row r="12">
          <cell r="G12">
            <v>2</v>
          </cell>
          <cell r="I12">
            <v>8</v>
          </cell>
          <cell r="L12">
            <v>0.18529185385323679</v>
          </cell>
          <cell r="M12">
            <v>7</v>
          </cell>
        </row>
        <row r="13">
          <cell r="G13">
            <v>18</v>
          </cell>
          <cell r="I13">
            <v>20</v>
          </cell>
          <cell r="L13">
            <v>9.1199988717899402E-2</v>
          </cell>
          <cell r="M13">
            <v>20</v>
          </cell>
        </row>
        <row r="14">
          <cell r="G14">
            <v>19</v>
          </cell>
          <cell r="I14">
            <v>17</v>
          </cell>
          <cell r="L14">
            <v>0.10409324052356174</v>
          </cell>
          <cell r="M14">
            <v>18</v>
          </cell>
        </row>
        <row r="15">
          <cell r="G15">
            <v>6</v>
          </cell>
          <cell r="I15">
            <v>11</v>
          </cell>
          <cell r="L15">
            <v>0.15657085420671019</v>
          </cell>
          <cell r="M15">
            <v>9</v>
          </cell>
        </row>
        <row r="16">
          <cell r="G16">
            <v>21</v>
          </cell>
          <cell r="I16">
            <v>23</v>
          </cell>
          <cell r="L16">
            <v>4.6373906063394508E-3</v>
          </cell>
          <cell r="M16">
            <v>23</v>
          </cell>
        </row>
        <row r="17">
          <cell r="G17">
            <v>11</v>
          </cell>
          <cell r="I17">
            <v>10</v>
          </cell>
          <cell r="L17">
            <v>0.14377195415771038</v>
          </cell>
          <cell r="M17">
            <v>11</v>
          </cell>
        </row>
        <row r="18">
          <cell r="G18">
            <v>23</v>
          </cell>
          <cell r="I18">
            <v>5</v>
          </cell>
          <cell r="L18">
            <v>0.2115287321940828</v>
          </cell>
          <cell r="M18">
            <v>5</v>
          </cell>
        </row>
        <row r="19">
          <cell r="G19">
            <v>7</v>
          </cell>
          <cell r="I19">
            <v>6</v>
          </cell>
          <cell r="L19">
            <v>0.19000228095452973</v>
          </cell>
          <cell r="M19">
            <v>6</v>
          </cell>
        </row>
        <row r="20">
          <cell r="G20">
            <v>20</v>
          </cell>
          <cell r="I20">
            <v>22</v>
          </cell>
          <cell r="L20">
            <v>1.6729354362870687E-2</v>
          </cell>
          <cell r="M20">
            <v>22</v>
          </cell>
        </row>
        <row r="21">
          <cell r="G21">
            <v>5</v>
          </cell>
          <cell r="I21">
            <v>14</v>
          </cell>
          <cell r="L21">
            <v>0.15504693213560647</v>
          </cell>
          <cell r="M21">
            <v>10</v>
          </cell>
        </row>
        <row r="22">
          <cell r="G22">
            <v>15</v>
          </cell>
          <cell r="I22">
            <v>2</v>
          </cell>
          <cell r="L22">
            <v>0.50093589915653369</v>
          </cell>
          <cell r="M22">
            <v>3</v>
          </cell>
        </row>
        <row r="23">
          <cell r="G23">
            <v>14</v>
          </cell>
          <cell r="I23">
            <v>19</v>
          </cell>
          <cell r="L23">
            <v>0.10381300361061888</v>
          </cell>
          <cell r="M23">
            <v>19</v>
          </cell>
        </row>
        <row r="24">
          <cell r="G24">
            <v>16</v>
          </cell>
          <cell r="I24">
            <v>12</v>
          </cell>
          <cell r="L24">
            <v>0.13502469043476925</v>
          </cell>
          <cell r="M24">
            <v>14</v>
          </cell>
        </row>
        <row r="25">
          <cell r="G25">
            <v>1</v>
          </cell>
          <cell r="I25">
            <v>4</v>
          </cell>
          <cell r="L25">
            <v>0.63102840697918561</v>
          </cell>
          <cell r="M25">
            <v>2</v>
          </cell>
        </row>
        <row r="26">
          <cell r="G26">
            <v>10</v>
          </cell>
          <cell r="I26">
            <v>13</v>
          </cell>
          <cell r="L26">
            <v>0.14002109338040616</v>
          </cell>
          <cell r="M26">
            <v>12</v>
          </cell>
        </row>
      </sheetData>
      <sheetData sheetId="11" refreshError="1"/>
      <sheetData sheetId="12" refreshError="1"/>
      <sheetData sheetId="13">
        <row r="4">
          <cell r="G4">
            <v>17</v>
          </cell>
          <cell r="J4">
            <v>11</v>
          </cell>
          <cell r="M4">
            <v>0.14039836567926453</v>
          </cell>
          <cell r="N4">
            <v>17</v>
          </cell>
        </row>
        <row r="5">
          <cell r="G5">
            <v>7</v>
          </cell>
          <cell r="J5">
            <v>4</v>
          </cell>
          <cell r="M5">
            <v>0.85287810026984778</v>
          </cell>
          <cell r="N5">
            <v>6</v>
          </cell>
        </row>
        <row r="6">
          <cell r="G6">
            <v>16</v>
          </cell>
          <cell r="J6">
            <v>11</v>
          </cell>
          <cell r="M6">
            <v>0.17359550561797754</v>
          </cell>
          <cell r="N6">
            <v>16</v>
          </cell>
        </row>
        <row r="7">
          <cell r="G7">
            <v>8</v>
          </cell>
          <cell r="J7">
            <v>6</v>
          </cell>
          <cell r="M7">
            <v>0.80900221441377551</v>
          </cell>
          <cell r="N7">
            <v>10</v>
          </cell>
        </row>
        <row r="8">
          <cell r="G8">
            <v>12</v>
          </cell>
          <cell r="J8">
            <v>11</v>
          </cell>
          <cell r="M8">
            <v>0.26338100102145051</v>
          </cell>
          <cell r="N8">
            <v>12</v>
          </cell>
        </row>
        <row r="9">
          <cell r="G9">
            <v>5</v>
          </cell>
          <cell r="J9">
            <v>8</v>
          </cell>
          <cell r="M9">
            <v>0.85025158773595966</v>
          </cell>
          <cell r="N9">
            <v>7</v>
          </cell>
        </row>
        <row r="10">
          <cell r="G10">
            <v>6</v>
          </cell>
          <cell r="J10">
            <v>5</v>
          </cell>
          <cell r="M10">
            <v>0.83967996246714072</v>
          </cell>
          <cell r="N10">
            <v>8</v>
          </cell>
        </row>
        <row r="11">
          <cell r="G11">
            <v>14</v>
          </cell>
          <cell r="J11">
            <v>11</v>
          </cell>
          <cell r="M11">
            <v>0.20669050051072524</v>
          </cell>
          <cell r="N11">
            <v>14</v>
          </cell>
        </row>
        <row r="12">
          <cell r="G12">
            <v>13</v>
          </cell>
          <cell r="J12">
            <v>11</v>
          </cell>
          <cell r="M12">
            <v>0.21399387129724212</v>
          </cell>
          <cell r="N12">
            <v>13</v>
          </cell>
        </row>
        <row r="13">
          <cell r="G13">
            <v>3</v>
          </cell>
          <cell r="J13">
            <v>9</v>
          </cell>
          <cell r="M13">
            <v>0.88608421805173054</v>
          </cell>
          <cell r="N13">
            <v>3</v>
          </cell>
        </row>
        <row r="14">
          <cell r="G14">
            <v>9</v>
          </cell>
          <cell r="J14">
            <v>11</v>
          </cell>
          <cell r="M14">
            <v>0.30117466802860066</v>
          </cell>
          <cell r="N14">
            <v>11</v>
          </cell>
        </row>
        <row r="15">
          <cell r="G15">
            <v>22</v>
          </cell>
          <cell r="J15">
            <v>11</v>
          </cell>
          <cell r="M15">
            <v>6.864147088866189E-2</v>
          </cell>
          <cell r="N15">
            <v>22</v>
          </cell>
        </row>
        <row r="16">
          <cell r="G16">
            <v>21</v>
          </cell>
          <cell r="J16">
            <v>11</v>
          </cell>
          <cell r="M16">
            <v>7.0939734422880499E-2</v>
          </cell>
          <cell r="N16">
            <v>21</v>
          </cell>
        </row>
        <row r="17">
          <cell r="G17">
            <v>10</v>
          </cell>
          <cell r="J17">
            <v>2</v>
          </cell>
          <cell r="M17">
            <v>0.87520805038008809</v>
          </cell>
          <cell r="N17">
            <v>4</v>
          </cell>
        </row>
        <row r="18">
          <cell r="G18">
            <v>1</v>
          </cell>
          <cell r="J18">
            <v>1</v>
          </cell>
          <cell r="M18">
            <v>1</v>
          </cell>
          <cell r="N18">
            <v>1</v>
          </cell>
        </row>
        <row r="19">
          <cell r="G19">
            <v>23</v>
          </cell>
          <cell r="J19">
            <v>11</v>
          </cell>
          <cell r="M19">
            <v>0</v>
          </cell>
          <cell r="N19">
            <v>23</v>
          </cell>
        </row>
        <row r="20">
          <cell r="G20">
            <v>18</v>
          </cell>
          <cell r="J20">
            <v>11</v>
          </cell>
          <cell r="M20">
            <v>0.10250255362614913</v>
          </cell>
          <cell r="N20">
            <v>18</v>
          </cell>
        </row>
        <row r="21">
          <cell r="G21">
            <v>2</v>
          </cell>
          <cell r="J21">
            <v>10</v>
          </cell>
          <cell r="M21">
            <v>0.87251122574299622</v>
          </cell>
          <cell r="N21">
            <v>5</v>
          </cell>
        </row>
        <row r="22">
          <cell r="G22">
            <v>11</v>
          </cell>
          <cell r="J22">
            <v>3</v>
          </cell>
          <cell r="M22">
            <v>0.82704555414807612</v>
          </cell>
          <cell r="N22">
            <v>9</v>
          </cell>
        </row>
        <row r="23">
          <cell r="G23">
            <v>19</v>
          </cell>
          <cell r="J23">
            <v>11</v>
          </cell>
          <cell r="M23">
            <v>7.4719101123595519E-2</v>
          </cell>
          <cell r="N23">
            <v>19</v>
          </cell>
        </row>
        <row r="24">
          <cell r="G24">
            <v>4</v>
          </cell>
          <cell r="J24">
            <v>7</v>
          </cell>
          <cell r="M24">
            <v>0.88991139661212515</v>
          </cell>
          <cell r="N24">
            <v>2</v>
          </cell>
        </row>
        <row r="25">
          <cell r="G25">
            <v>15</v>
          </cell>
          <cell r="J25">
            <v>11</v>
          </cell>
          <cell r="M25">
            <v>0.19198161389172622</v>
          </cell>
          <cell r="N25">
            <v>15</v>
          </cell>
        </row>
        <row r="26">
          <cell r="G26">
            <v>20</v>
          </cell>
          <cell r="J26">
            <v>11</v>
          </cell>
          <cell r="M26">
            <v>7.1910112359550568E-2</v>
          </cell>
          <cell r="N2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8"/>
  <sheetViews>
    <sheetView tabSelected="1" showWhiteSpace="0" view="pageBreakPreview" zoomScale="82" zoomScaleNormal="55" zoomScaleSheetLayoutView="82" workbookViewId="0">
      <selection activeCell="AE11" sqref="AE11"/>
    </sheetView>
  </sheetViews>
  <sheetFormatPr defaultRowHeight="15"/>
  <cols>
    <col min="1" max="1" width="19.42578125" style="18" customWidth="1"/>
    <col min="2" max="2" width="7.28515625" style="42" customWidth="1"/>
    <col min="3" max="3" width="9" style="19" customWidth="1"/>
    <col min="4" max="4" width="7.140625" style="19" customWidth="1"/>
    <col min="5" max="5" width="7.85546875" style="43" customWidth="1"/>
    <col min="6" max="6" width="9.28515625" style="43" customWidth="1"/>
    <col min="7" max="8" width="7.28515625" style="43" customWidth="1"/>
    <col min="9" max="9" width="8.85546875" style="43" customWidth="1"/>
    <col min="10" max="10" width="7.28515625" style="43" customWidth="1"/>
    <col min="11" max="11" width="8.85546875" style="43" customWidth="1"/>
    <col min="12" max="12" width="8.5703125" style="43" customWidth="1"/>
    <col min="13" max="13" width="7.28515625" style="43" customWidth="1"/>
    <col min="14" max="14" width="7.7109375" style="43" customWidth="1"/>
    <col min="15" max="15" width="9.28515625" style="43" hidden="1" customWidth="1"/>
    <col min="16" max="16" width="7.7109375" style="43" hidden="1" customWidth="1"/>
    <col min="17" max="17" width="8.85546875" style="43" hidden="1" customWidth="1"/>
    <col min="18" max="18" width="9.5703125" style="43" customWidth="1"/>
    <col min="19" max="19" width="7" style="43" customWidth="1"/>
    <col min="20" max="20" width="8.140625" style="43" customWidth="1"/>
    <col min="21" max="21" width="9.85546875" style="43" customWidth="1"/>
    <col min="22" max="23" width="8.140625" style="43" customWidth="1"/>
    <col min="24" max="24" width="9.85546875" style="43" customWidth="1"/>
    <col min="25" max="25" width="7" style="43" customWidth="1"/>
    <col min="26" max="26" width="7.5703125" style="43" customWidth="1"/>
    <col min="27" max="27" width="8.85546875" style="43" customWidth="1"/>
    <col min="28" max="16384" width="9.140625" style="19"/>
  </cols>
  <sheetData>
    <row r="2" spans="1:29">
      <c r="B2" s="50" t="s">
        <v>39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4" spans="1:29" s="20" customFormat="1" ht="133.5" customHeight="1">
      <c r="A4" s="51" t="s">
        <v>40</v>
      </c>
      <c r="B4" s="53" t="s">
        <v>41</v>
      </c>
      <c r="C4" s="45" t="s">
        <v>2</v>
      </c>
      <c r="D4" s="46"/>
      <c r="E4" s="47"/>
      <c r="F4" s="45" t="s">
        <v>42</v>
      </c>
      <c r="G4" s="46"/>
      <c r="H4" s="47"/>
      <c r="I4" s="45" t="s">
        <v>43</v>
      </c>
      <c r="J4" s="46"/>
      <c r="K4" s="47"/>
      <c r="L4" s="45" t="s">
        <v>44</v>
      </c>
      <c r="M4" s="46"/>
      <c r="N4" s="47"/>
      <c r="O4" s="45" t="s">
        <v>45</v>
      </c>
      <c r="P4" s="46"/>
      <c r="Q4" s="47"/>
      <c r="R4" s="45" t="s">
        <v>7</v>
      </c>
      <c r="S4" s="46"/>
      <c r="T4" s="47"/>
      <c r="U4" s="45" t="s">
        <v>46</v>
      </c>
      <c r="V4" s="46"/>
      <c r="W4" s="47"/>
      <c r="X4" s="45" t="s">
        <v>9</v>
      </c>
      <c r="Y4" s="46"/>
      <c r="Z4" s="47"/>
      <c r="AA4" s="48" t="s">
        <v>10</v>
      </c>
      <c r="AB4" s="49"/>
      <c r="AC4" s="49"/>
    </row>
    <row r="5" spans="1:29" s="24" customFormat="1" ht="38.25">
      <c r="A5" s="52"/>
      <c r="B5" s="54"/>
      <c r="C5" s="21" t="s">
        <v>47</v>
      </c>
      <c r="D5" s="21" t="s">
        <v>48</v>
      </c>
      <c r="E5" s="22" t="s">
        <v>49</v>
      </c>
      <c r="F5" s="21" t="s">
        <v>47</v>
      </c>
      <c r="G5" s="21" t="s">
        <v>48</v>
      </c>
      <c r="H5" s="22" t="s">
        <v>49</v>
      </c>
      <c r="I5" s="21" t="s">
        <v>47</v>
      </c>
      <c r="J5" s="21" t="s">
        <v>48</v>
      </c>
      <c r="K5" s="22" t="s">
        <v>49</v>
      </c>
      <c r="L5" s="21" t="s">
        <v>47</v>
      </c>
      <c r="M5" s="21" t="s">
        <v>48</v>
      </c>
      <c r="N5" s="22" t="s">
        <v>49</v>
      </c>
      <c r="O5" s="21"/>
      <c r="P5" s="21"/>
      <c r="Q5" s="22"/>
      <c r="R5" s="21" t="s">
        <v>47</v>
      </c>
      <c r="S5" s="21" t="s">
        <v>48</v>
      </c>
      <c r="T5" s="22" t="s">
        <v>49</v>
      </c>
      <c r="U5" s="21" t="s">
        <v>47</v>
      </c>
      <c r="V5" s="21" t="s">
        <v>48</v>
      </c>
      <c r="W5" s="22" t="s">
        <v>49</v>
      </c>
      <c r="X5" s="21" t="s">
        <v>47</v>
      </c>
      <c r="Y5" s="21" t="s">
        <v>48</v>
      </c>
      <c r="Z5" s="22" t="s">
        <v>49</v>
      </c>
      <c r="AA5" s="21" t="s">
        <v>47</v>
      </c>
      <c r="AB5" s="21" t="s">
        <v>48</v>
      </c>
      <c r="AC5" s="23" t="s">
        <v>49</v>
      </c>
    </row>
    <row r="6" spans="1:29" s="26" customFormat="1" ht="15.75">
      <c r="A6" s="25" t="s">
        <v>16</v>
      </c>
      <c r="B6" s="27">
        <f>'[1]Свод индекс'!L4</f>
        <v>18</v>
      </c>
      <c r="C6" s="28">
        <f>'[1]1мп ГИД 1'!G4</f>
        <v>6</v>
      </c>
      <c r="D6" s="28">
        <f>'[1]1мп ГИД 1'!I4</f>
        <v>6</v>
      </c>
      <c r="E6" s="29">
        <f>'[1]1мп ГИД 1'!M4</f>
        <v>9</v>
      </c>
      <c r="F6" s="30">
        <f>'[1]2инвест ЖЧЗ 3'!G4</f>
        <v>18</v>
      </c>
      <c r="G6" s="30">
        <f>'[1]2инвест ЖЧЗ 3'!I4</f>
        <v>10</v>
      </c>
      <c r="H6" s="29">
        <f>'[1]2инвест ЖЧЗ 3'!M4</f>
        <v>13</v>
      </c>
      <c r="I6" s="30">
        <f>'[1]3налог НБЗ 31'!G4</f>
        <v>14</v>
      </c>
      <c r="J6" s="30">
        <f>'[1]3налог НБЗ 31'!I4</f>
        <v>15</v>
      </c>
      <c r="K6" s="31">
        <f>'[1]3налог НБЗ 31'!M4</f>
        <v>15</v>
      </c>
      <c r="L6" s="32">
        <f>'[1]4дети  БРВ 10'!G4</f>
        <v>3</v>
      </c>
      <c r="M6" s="32">
        <f>'[1]4дети  БРВ 10'!I4</f>
        <v>3</v>
      </c>
      <c r="N6" s="31">
        <f>'[1]4дети  БРВ 10'!M4</f>
        <v>2</v>
      </c>
      <c r="O6" s="32"/>
      <c r="P6" s="32"/>
      <c r="Q6" s="31"/>
      <c r="R6" s="32">
        <f>'[1]5ФКиС ГИД 23'!G4</f>
        <v>20</v>
      </c>
      <c r="S6" s="32">
        <f>'[1]5ФКиС ГИД 23'!I4</f>
        <v>19</v>
      </c>
      <c r="T6" s="31">
        <f>'[1]5ФКиС ГИД 23'!M4</f>
        <v>23</v>
      </c>
      <c r="U6" s="33">
        <f>'[1]6жилье ЖЧЗ 24'!G4</f>
        <v>7</v>
      </c>
      <c r="V6" s="33">
        <f>'[1]6жилье ЖЧЗ 24'!I4</f>
        <v>9</v>
      </c>
      <c r="W6" s="31">
        <f>'[1]6жилье ЖЧЗ 24'!M4</f>
        <v>6</v>
      </c>
      <c r="X6" s="32">
        <f>'[1]7 ЧНас НБЗ 38'!G4</f>
        <v>13</v>
      </c>
      <c r="Y6" s="32">
        <f>'[1]7 ЧНас НБЗ 38'!I4</f>
        <v>7</v>
      </c>
      <c r="Z6" s="31">
        <f>'[1]7 ЧНас НБЗ 38'!M4</f>
        <v>8</v>
      </c>
      <c r="AA6" s="32">
        <f>'[1]8 опрос НБЗ 37  '!G4</f>
        <v>17</v>
      </c>
      <c r="AB6" s="34">
        <f>'[1]8 опрос НБЗ 37  '!J4</f>
        <v>11</v>
      </c>
      <c r="AC6" s="35">
        <f>'[1]8 опрос НБЗ 37  '!N4</f>
        <v>17</v>
      </c>
    </row>
    <row r="7" spans="1:29" s="26" customFormat="1" ht="15.75">
      <c r="A7" s="36" t="s">
        <v>17</v>
      </c>
      <c r="B7" s="37">
        <f>'[1]Свод индекс'!L5</f>
        <v>2</v>
      </c>
      <c r="C7" s="28">
        <f>'[1]1мп ГИД 1'!G5</f>
        <v>5</v>
      </c>
      <c r="D7" s="28">
        <f>'[1]1мп ГИД 1'!I5</f>
        <v>10</v>
      </c>
      <c r="E7" s="29">
        <f>'[1]1мп ГИД 1'!M5</f>
        <v>7</v>
      </c>
      <c r="F7" s="30">
        <f>'[1]2инвест ЖЧЗ 3'!G5</f>
        <v>1</v>
      </c>
      <c r="G7" s="30">
        <f>'[1]2инвест ЖЧЗ 3'!I5</f>
        <v>18</v>
      </c>
      <c r="H7" s="29">
        <f>'[1]2инвест ЖЧЗ 3'!M5</f>
        <v>3</v>
      </c>
      <c r="I7" s="30">
        <f>'[1]3налог НБЗ 31'!G5</f>
        <v>7</v>
      </c>
      <c r="J7" s="30">
        <f>'[1]3налог НБЗ 31'!I5</f>
        <v>7</v>
      </c>
      <c r="K7" s="31">
        <f>'[1]3налог НБЗ 31'!M5</f>
        <v>4</v>
      </c>
      <c r="L7" s="32">
        <f>'[1]4дети  БРВ 10'!G5</f>
        <v>12</v>
      </c>
      <c r="M7" s="32">
        <f>'[1]4дети  БРВ 10'!I5</f>
        <v>15</v>
      </c>
      <c r="N7" s="31">
        <f>'[1]4дети  БРВ 10'!M5</f>
        <v>13</v>
      </c>
      <c r="O7" s="32"/>
      <c r="P7" s="32"/>
      <c r="Q7" s="31"/>
      <c r="R7" s="32">
        <f>'[1]5ФКиС ГИД 23'!G5</f>
        <v>11</v>
      </c>
      <c r="S7" s="32">
        <f>'[1]5ФКиС ГИД 23'!I5</f>
        <v>10</v>
      </c>
      <c r="T7" s="31">
        <f>'[1]5ФКиС ГИД 23'!M5</f>
        <v>11</v>
      </c>
      <c r="U7" s="33">
        <f>'[1]6жилье ЖЧЗ 24'!G5</f>
        <v>23</v>
      </c>
      <c r="V7" s="33">
        <f>'[1]6жилье ЖЧЗ 24'!I5</f>
        <v>6</v>
      </c>
      <c r="W7" s="31">
        <f>'[1]6жилье ЖЧЗ 24'!M5</f>
        <v>12</v>
      </c>
      <c r="X7" s="32">
        <f>'[1]7 ЧНас НБЗ 38'!G5</f>
        <v>22</v>
      </c>
      <c r="Y7" s="32">
        <f>'[1]7 ЧНас НБЗ 38'!I5</f>
        <v>9</v>
      </c>
      <c r="Z7" s="31">
        <f>'[1]7 ЧНас НБЗ 38'!M5</f>
        <v>13</v>
      </c>
      <c r="AA7" s="32">
        <f>'[1]8 опрос НБЗ 37  '!G5</f>
        <v>7</v>
      </c>
      <c r="AB7" s="34">
        <f>'[1]8 опрос НБЗ 37  '!J5</f>
        <v>4</v>
      </c>
      <c r="AC7" s="35">
        <f>'[1]8 опрос НБЗ 37  '!N5</f>
        <v>6</v>
      </c>
    </row>
    <row r="8" spans="1:29" s="26" customFormat="1" ht="15.75">
      <c r="A8" s="25" t="s">
        <v>18</v>
      </c>
      <c r="B8" s="27">
        <f>'[1]Свод индекс'!L6</f>
        <v>19</v>
      </c>
      <c r="C8" s="28">
        <f>'[1]1мп ГИД 1'!G6</f>
        <v>20</v>
      </c>
      <c r="D8" s="28">
        <f>'[1]1мп ГИД 1'!I6</f>
        <v>17</v>
      </c>
      <c r="E8" s="29">
        <f>'[1]1мп ГИД 1'!M6</f>
        <v>20</v>
      </c>
      <c r="F8" s="30">
        <f>'[1]2инвест ЖЧЗ 3'!G6</f>
        <v>10</v>
      </c>
      <c r="G8" s="30">
        <f>'[1]2инвест ЖЧЗ 3'!I6</f>
        <v>2</v>
      </c>
      <c r="H8" s="29">
        <f>'[1]2инвест ЖЧЗ 3'!M6</f>
        <v>5</v>
      </c>
      <c r="I8" s="30">
        <f>'[1]3налог НБЗ 31'!G6</f>
        <v>13</v>
      </c>
      <c r="J8" s="30">
        <f>'[1]3налог НБЗ 31'!I6</f>
        <v>8</v>
      </c>
      <c r="K8" s="31">
        <f>'[1]3налог НБЗ 31'!M6</f>
        <v>11</v>
      </c>
      <c r="L8" s="32">
        <f>'[1]4дети  БРВ 10'!G6</f>
        <v>4</v>
      </c>
      <c r="M8" s="32">
        <f>'[1]4дети  БРВ 10'!I6</f>
        <v>6</v>
      </c>
      <c r="N8" s="31">
        <f>'[1]4дети  БРВ 10'!M6</f>
        <v>4</v>
      </c>
      <c r="O8" s="32"/>
      <c r="P8" s="32"/>
      <c r="Q8" s="31"/>
      <c r="R8" s="32">
        <f>'[1]5ФКиС ГИД 23'!G6</f>
        <v>21</v>
      </c>
      <c r="S8" s="32">
        <f>'[1]5ФКиС ГИД 23'!I6</f>
        <v>14</v>
      </c>
      <c r="T8" s="31">
        <f>'[1]5ФКиС ГИД 23'!M6</f>
        <v>22</v>
      </c>
      <c r="U8" s="33">
        <f>'[1]6жилье ЖЧЗ 24'!G6</f>
        <v>20</v>
      </c>
      <c r="V8" s="33">
        <f>'[1]6жилье ЖЧЗ 24'!I6</f>
        <v>8</v>
      </c>
      <c r="W8" s="31">
        <f>'[1]6жилье ЖЧЗ 24'!M6</f>
        <v>10</v>
      </c>
      <c r="X8" s="32">
        <f>'[1]7 ЧНас НБЗ 38'!G6</f>
        <v>12</v>
      </c>
      <c r="Y8" s="32">
        <f>'[1]7 ЧНас НБЗ 38'!I6</f>
        <v>15</v>
      </c>
      <c r="Z8" s="31">
        <f>'[1]7 ЧНас НБЗ 38'!M6</f>
        <v>15</v>
      </c>
      <c r="AA8" s="32">
        <f>'[1]8 опрос НБЗ 37  '!G6</f>
        <v>16</v>
      </c>
      <c r="AB8" s="34">
        <f>'[1]8 опрос НБЗ 37  '!J6</f>
        <v>11</v>
      </c>
      <c r="AC8" s="35">
        <f>'[1]8 опрос НБЗ 37  '!N6</f>
        <v>16</v>
      </c>
    </row>
    <row r="9" spans="1:29" s="26" customFormat="1" ht="15.75">
      <c r="A9" s="25" t="s">
        <v>19</v>
      </c>
      <c r="B9" s="27">
        <f>'[1]Свод индекс'!L7</f>
        <v>6</v>
      </c>
      <c r="C9" s="28">
        <f>'[1]1мп ГИД 1'!G7</f>
        <v>22</v>
      </c>
      <c r="D9" s="28">
        <f>'[1]1мп ГИД 1'!I7</f>
        <v>11</v>
      </c>
      <c r="E9" s="29">
        <f>'[1]1мп ГИД 1'!M7</f>
        <v>14</v>
      </c>
      <c r="F9" s="30">
        <f>'[1]2инвест ЖЧЗ 3'!G7</f>
        <v>23</v>
      </c>
      <c r="G9" s="30">
        <f>'[1]2инвест ЖЧЗ 3'!I7</f>
        <v>23</v>
      </c>
      <c r="H9" s="29">
        <f>'[1]2инвест ЖЧЗ 3'!M7</f>
        <v>23</v>
      </c>
      <c r="I9" s="30">
        <f>'[1]3налог НБЗ 31'!G7</f>
        <v>19</v>
      </c>
      <c r="J9" s="30">
        <f>'[1]3налог НБЗ 31'!I7</f>
        <v>6</v>
      </c>
      <c r="K9" s="31">
        <f>'[1]3налог НБЗ 31'!M7</f>
        <v>8</v>
      </c>
      <c r="L9" s="32">
        <f>'[1]4дети  БРВ 10'!G7</f>
        <v>7</v>
      </c>
      <c r="M9" s="32">
        <f>'[1]4дети  БРВ 10'!I7</f>
        <v>10</v>
      </c>
      <c r="N9" s="31">
        <f>'[1]4дети  БРВ 10'!M7</f>
        <v>9</v>
      </c>
      <c r="O9" s="32"/>
      <c r="P9" s="32"/>
      <c r="Q9" s="31"/>
      <c r="R9" s="32">
        <f>'[1]5ФКиС ГИД 23'!G7</f>
        <v>2</v>
      </c>
      <c r="S9" s="32">
        <f>'[1]5ФКиС ГИД 23'!I7</f>
        <v>6</v>
      </c>
      <c r="T9" s="31">
        <f>'[1]5ФКиС ГИД 23'!M7</f>
        <v>4</v>
      </c>
      <c r="U9" s="33">
        <f>'[1]6жилье ЖЧЗ 24'!G7</f>
        <v>14</v>
      </c>
      <c r="V9" s="33">
        <f>'[1]6жилье ЖЧЗ 24'!I7</f>
        <v>10</v>
      </c>
      <c r="W9" s="31">
        <f>'[1]6жилье ЖЧЗ 24'!M7</f>
        <v>11</v>
      </c>
      <c r="X9" s="32">
        <f>'[1]7 ЧНас НБЗ 38'!G7</f>
        <v>9</v>
      </c>
      <c r="Y9" s="32">
        <f>'[1]7 ЧНас НБЗ 38'!I7</f>
        <v>21</v>
      </c>
      <c r="Z9" s="31">
        <f>'[1]7 ЧНас НБЗ 38'!M7</f>
        <v>21</v>
      </c>
      <c r="AA9" s="32">
        <f>'[1]8 опрос НБЗ 37  '!G7</f>
        <v>8</v>
      </c>
      <c r="AB9" s="34">
        <f>'[1]8 опрос НБЗ 37  '!J7</f>
        <v>6</v>
      </c>
      <c r="AC9" s="35">
        <f>'[1]8 опрос НБЗ 37  '!N7</f>
        <v>10</v>
      </c>
    </row>
    <row r="10" spans="1:29" s="26" customFormat="1" ht="15.75">
      <c r="A10" s="25" t="s">
        <v>20</v>
      </c>
      <c r="B10" s="27">
        <f>'[1]Свод индекс'!L8</f>
        <v>20</v>
      </c>
      <c r="C10" s="28">
        <f>'[1]1мп ГИД 1'!G8</f>
        <v>21</v>
      </c>
      <c r="D10" s="28">
        <f>'[1]1мп ГИД 1'!I8</f>
        <v>7</v>
      </c>
      <c r="E10" s="29">
        <f>'[1]1мп ГИД 1'!M8</f>
        <v>12</v>
      </c>
      <c r="F10" s="30">
        <f>'[1]2инвест ЖЧЗ 3'!G8</f>
        <v>14</v>
      </c>
      <c r="G10" s="30">
        <f>'[1]2инвест ЖЧЗ 3'!I8</f>
        <v>15</v>
      </c>
      <c r="H10" s="29">
        <f>'[1]2инвест ЖЧЗ 3'!M8</f>
        <v>19</v>
      </c>
      <c r="I10" s="30">
        <f>'[1]3налог НБЗ 31'!G8</f>
        <v>12</v>
      </c>
      <c r="J10" s="30">
        <f>'[1]3налог НБЗ 31'!I8</f>
        <v>13</v>
      </c>
      <c r="K10" s="31">
        <f>'[1]3налог НБЗ 31'!M8</f>
        <v>13</v>
      </c>
      <c r="L10" s="32">
        <f>'[1]4дети  БРВ 10'!G8</f>
        <v>15</v>
      </c>
      <c r="M10" s="32">
        <f>'[1]4дети  БРВ 10'!I8</f>
        <v>14</v>
      </c>
      <c r="N10" s="31">
        <f>'[1]4дети  БРВ 10'!M8</f>
        <v>14</v>
      </c>
      <c r="O10" s="32"/>
      <c r="P10" s="32"/>
      <c r="Q10" s="31"/>
      <c r="R10" s="32">
        <f>'[1]5ФКиС ГИД 23'!G8</f>
        <v>14</v>
      </c>
      <c r="S10" s="32">
        <f>'[1]5ФКиС ГИД 23'!I8</f>
        <v>17</v>
      </c>
      <c r="T10" s="31">
        <f>'[1]5ФКиС ГИД 23'!M8</f>
        <v>20</v>
      </c>
      <c r="U10" s="33">
        <f>'[1]6жилье ЖЧЗ 24'!G8</f>
        <v>18</v>
      </c>
      <c r="V10" s="33">
        <f>'[1]6жилье ЖЧЗ 24'!I8</f>
        <v>13</v>
      </c>
      <c r="W10" s="31">
        <f>'[1]6жилье ЖЧЗ 24'!M8</f>
        <v>18</v>
      </c>
      <c r="X10" s="32">
        <f>'[1]7 ЧНас НБЗ 38'!G8</f>
        <v>17</v>
      </c>
      <c r="Y10" s="32">
        <f>'[1]7 ЧНас НБЗ 38'!I8</f>
        <v>16</v>
      </c>
      <c r="Z10" s="31">
        <f>'[1]7 ЧНас НБЗ 38'!M8</f>
        <v>16</v>
      </c>
      <c r="AA10" s="32">
        <f>'[1]8 опрос НБЗ 37  '!G8</f>
        <v>12</v>
      </c>
      <c r="AB10" s="34">
        <f>'[1]8 опрос НБЗ 37  '!J8</f>
        <v>11</v>
      </c>
      <c r="AC10" s="35">
        <f>'[1]8 опрос НБЗ 37  '!N8</f>
        <v>12</v>
      </c>
    </row>
    <row r="11" spans="1:29" s="26" customFormat="1" ht="15.75">
      <c r="A11" s="25" t="s">
        <v>21</v>
      </c>
      <c r="B11" s="27">
        <f>'[1]Свод индекс'!L9</f>
        <v>9</v>
      </c>
      <c r="C11" s="28">
        <f>'[1]1мп ГИД 1'!G9</f>
        <v>18</v>
      </c>
      <c r="D11" s="28">
        <f>'[1]1мп ГИД 1'!I9</f>
        <v>13</v>
      </c>
      <c r="E11" s="29">
        <f>'[1]1мп ГИД 1'!M9</f>
        <v>15</v>
      </c>
      <c r="F11" s="30">
        <f>'[1]2инвест ЖЧЗ 3'!G9</f>
        <v>12</v>
      </c>
      <c r="G11" s="30">
        <f>'[1]2инвест ЖЧЗ 3'!I9</f>
        <v>20</v>
      </c>
      <c r="H11" s="29">
        <f>'[1]2инвест ЖЧЗ 3'!M9</f>
        <v>20</v>
      </c>
      <c r="I11" s="30">
        <f>'[1]3налог НБЗ 31'!G9</f>
        <v>8</v>
      </c>
      <c r="J11" s="30">
        <f>'[1]3налог НБЗ 31'!I9</f>
        <v>23</v>
      </c>
      <c r="K11" s="31">
        <f>'[1]3налог НБЗ 31'!M9</f>
        <v>23</v>
      </c>
      <c r="L11" s="32">
        <f>'[1]4дети  БРВ 10'!G9</f>
        <v>18</v>
      </c>
      <c r="M11" s="32">
        <f>'[1]4дети  БРВ 10'!I9</f>
        <v>4</v>
      </c>
      <c r="N11" s="31">
        <f>'[1]4дети  БРВ 10'!M9</f>
        <v>8</v>
      </c>
      <c r="O11" s="32"/>
      <c r="P11" s="32"/>
      <c r="Q11" s="31"/>
      <c r="R11" s="32">
        <f>'[1]5ФКиС ГИД 23'!G9</f>
        <v>7</v>
      </c>
      <c r="S11" s="32">
        <f>'[1]5ФКиС ГИД 23'!I9</f>
        <v>9</v>
      </c>
      <c r="T11" s="31">
        <f>'[1]5ФКиС ГИД 23'!M9</f>
        <v>7</v>
      </c>
      <c r="U11" s="33">
        <f>'[1]6жилье ЖЧЗ 24'!G9</f>
        <v>13</v>
      </c>
      <c r="V11" s="33">
        <f>'[1]6жилье ЖЧЗ 24'!I9</f>
        <v>16</v>
      </c>
      <c r="W11" s="31">
        <f>'[1]6жилье ЖЧЗ 24'!M9</f>
        <v>16</v>
      </c>
      <c r="X11" s="32">
        <f>'[1]7 ЧНас НБЗ 38'!G9</f>
        <v>3</v>
      </c>
      <c r="Y11" s="32">
        <f>'[1]7 ЧНас НБЗ 38'!I9</f>
        <v>3</v>
      </c>
      <c r="Z11" s="31">
        <f>'[1]7 ЧНас НБЗ 38'!M9</f>
        <v>4</v>
      </c>
      <c r="AA11" s="32">
        <f>'[1]8 опрос НБЗ 37  '!G9</f>
        <v>5</v>
      </c>
      <c r="AB11" s="34">
        <f>'[1]8 опрос НБЗ 37  '!J9</f>
        <v>8</v>
      </c>
      <c r="AC11" s="35">
        <f>'[1]8 опрос НБЗ 37  '!N9</f>
        <v>7</v>
      </c>
    </row>
    <row r="12" spans="1:29" s="26" customFormat="1" ht="15.75">
      <c r="A12" s="25" t="s">
        <v>22</v>
      </c>
      <c r="B12" s="27">
        <f>'[1]Свод индекс'!L10</f>
        <v>10</v>
      </c>
      <c r="C12" s="28">
        <f>'[1]1мп ГИД 1'!G10</f>
        <v>23</v>
      </c>
      <c r="D12" s="28">
        <f>'[1]1мп ГИД 1'!I10</f>
        <v>16</v>
      </c>
      <c r="E12" s="29">
        <f>'[1]1мп ГИД 1'!M10</f>
        <v>21</v>
      </c>
      <c r="F12" s="30">
        <f>'[1]2инвест ЖЧЗ 3'!G10</f>
        <v>11</v>
      </c>
      <c r="G12" s="30">
        <f>'[1]2инвест ЖЧЗ 3'!I10</f>
        <v>8</v>
      </c>
      <c r="H12" s="29">
        <f>'[1]2инвест ЖЧЗ 3'!M10</f>
        <v>9</v>
      </c>
      <c r="I12" s="30">
        <f>'[1]3налог НБЗ 31'!G10</f>
        <v>22</v>
      </c>
      <c r="J12" s="30">
        <f>'[1]3налог НБЗ 31'!I10</f>
        <v>1</v>
      </c>
      <c r="K12" s="31">
        <f>'[1]3налог НБЗ 31'!M10</f>
        <v>3</v>
      </c>
      <c r="L12" s="32">
        <f>'[1]4дети  БРВ 10'!G10</f>
        <v>13</v>
      </c>
      <c r="M12" s="32">
        <f>'[1]4дети  БРВ 10'!I10</f>
        <v>12</v>
      </c>
      <c r="N12" s="31">
        <f>'[1]4дети  БРВ 10'!M10</f>
        <v>12</v>
      </c>
      <c r="O12" s="32"/>
      <c r="P12" s="32"/>
      <c r="Q12" s="31"/>
      <c r="R12" s="32">
        <f>'[1]5ФКиС ГИД 23'!G10</f>
        <v>6</v>
      </c>
      <c r="S12" s="32">
        <f>'[1]5ФКиС ГИД 23'!I10</f>
        <v>21</v>
      </c>
      <c r="T12" s="31">
        <f>'[1]5ФКиС ГИД 23'!M10</f>
        <v>16</v>
      </c>
      <c r="U12" s="33">
        <f>'[1]6жилье ЖЧЗ 24'!G10</f>
        <v>16</v>
      </c>
      <c r="V12" s="33">
        <f>'[1]6жилье ЖЧЗ 24'!I10</f>
        <v>22</v>
      </c>
      <c r="W12" s="31">
        <f>'[1]6жилье ЖЧЗ 24'!M10</f>
        <v>22</v>
      </c>
      <c r="X12" s="32">
        <f>'[1]7 ЧНас НБЗ 38'!G10</f>
        <v>8</v>
      </c>
      <c r="Y12" s="32">
        <f>'[1]7 ЧНас НБЗ 38'!I10</f>
        <v>18</v>
      </c>
      <c r="Z12" s="31">
        <f>'[1]7 ЧНас НБЗ 38'!M10</f>
        <v>17</v>
      </c>
      <c r="AA12" s="32">
        <f>'[1]8 опрос НБЗ 37  '!G10</f>
        <v>6</v>
      </c>
      <c r="AB12" s="34">
        <f>'[1]8 опрос НБЗ 37  '!J10</f>
        <v>5</v>
      </c>
      <c r="AC12" s="35">
        <f>'[1]8 опрос НБЗ 37  '!N10</f>
        <v>8</v>
      </c>
    </row>
    <row r="13" spans="1:29" s="26" customFormat="1" ht="15.75">
      <c r="A13" s="25" t="s">
        <v>23</v>
      </c>
      <c r="B13" s="27">
        <f>'[1]Свод индекс'!L11</f>
        <v>15</v>
      </c>
      <c r="C13" s="28">
        <f>'[1]1мп ГИД 1'!G11</f>
        <v>13</v>
      </c>
      <c r="D13" s="28">
        <f>'[1]1мп ГИД 1'!I11</f>
        <v>23</v>
      </c>
      <c r="E13" s="29">
        <f>'[1]1мп ГИД 1'!M11</f>
        <v>23</v>
      </c>
      <c r="F13" s="30">
        <f>'[1]2инвест ЖЧЗ 3'!G11</f>
        <v>17</v>
      </c>
      <c r="G13" s="30">
        <f>'[1]2инвест ЖЧЗ 3'!I11</f>
        <v>5</v>
      </c>
      <c r="H13" s="29">
        <f>'[1]2инвест ЖЧЗ 3'!M11</f>
        <v>8</v>
      </c>
      <c r="I13" s="30">
        <f>'[1]3налог НБЗ 31'!G11</f>
        <v>21</v>
      </c>
      <c r="J13" s="30">
        <f>'[1]3налог НБЗ 31'!I11</f>
        <v>9</v>
      </c>
      <c r="K13" s="31">
        <f>'[1]3налог НБЗ 31'!M11</f>
        <v>12</v>
      </c>
      <c r="L13" s="32">
        <f>'[1]4дети  БРВ 10'!G11</f>
        <v>22</v>
      </c>
      <c r="M13" s="32">
        <f>'[1]4дети  БРВ 10'!I11</f>
        <v>21</v>
      </c>
      <c r="N13" s="31">
        <f>'[1]4дети  БРВ 10'!M11</f>
        <v>21</v>
      </c>
      <c r="O13" s="32"/>
      <c r="P13" s="32"/>
      <c r="Q13" s="31"/>
      <c r="R13" s="32">
        <f>'[1]5ФКиС ГИД 23'!G11</f>
        <v>22</v>
      </c>
      <c r="S13" s="32">
        <f>'[1]5ФКиС ГИД 23'!I11</f>
        <v>1</v>
      </c>
      <c r="T13" s="31">
        <f>'[1]5ФКиС ГИД 23'!M11</f>
        <v>2</v>
      </c>
      <c r="U13" s="33">
        <f>'[1]6жилье ЖЧЗ 24'!G11</f>
        <v>6</v>
      </c>
      <c r="V13" s="33">
        <f>'[1]6жилье ЖЧЗ 24'!I11</f>
        <v>19</v>
      </c>
      <c r="W13" s="31">
        <f>'[1]6жилье ЖЧЗ 24'!M11</f>
        <v>13</v>
      </c>
      <c r="X13" s="32">
        <f>'[1]7 ЧНас НБЗ 38'!G11</f>
        <v>4</v>
      </c>
      <c r="Y13" s="32">
        <f>'[1]7 ЧНас НБЗ 38'!I11</f>
        <v>1</v>
      </c>
      <c r="Z13" s="31">
        <f>'[1]7 ЧНас НБЗ 38'!M11</f>
        <v>1</v>
      </c>
      <c r="AA13" s="32">
        <f>'[1]8 опрос НБЗ 37  '!G11</f>
        <v>14</v>
      </c>
      <c r="AB13" s="34">
        <f>'[1]8 опрос НБЗ 37  '!J11</f>
        <v>11</v>
      </c>
      <c r="AC13" s="35">
        <f>'[1]8 опрос НБЗ 37  '!N11</f>
        <v>14</v>
      </c>
    </row>
    <row r="14" spans="1:29" s="26" customFormat="1" ht="15.75">
      <c r="A14" s="25" t="s">
        <v>24</v>
      </c>
      <c r="B14" s="27">
        <f>'[1]Свод индекс'!L12</f>
        <v>11</v>
      </c>
      <c r="C14" s="28">
        <f>'[1]1мп ГИД 1'!G12</f>
        <v>7</v>
      </c>
      <c r="D14" s="28">
        <f>'[1]1мп ГИД 1'!I12</f>
        <v>1</v>
      </c>
      <c r="E14" s="29">
        <f>'[1]1мп ГИД 1'!M12</f>
        <v>3</v>
      </c>
      <c r="F14" s="30">
        <f>'[1]2инвест ЖЧЗ 3'!G12</f>
        <v>7</v>
      </c>
      <c r="G14" s="30">
        <f>'[1]2инвест ЖЧЗ 3'!I12</f>
        <v>3</v>
      </c>
      <c r="H14" s="29">
        <f>'[1]2инвест ЖЧЗ 3'!M12</f>
        <v>6</v>
      </c>
      <c r="I14" s="30">
        <f>'[1]3налог НБЗ 31'!G12</f>
        <v>3</v>
      </c>
      <c r="J14" s="30">
        <f>'[1]3налог НБЗ 31'!I12</f>
        <v>4</v>
      </c>
      <c r="K14" s="31">
        <f>'[1]3налог НБЗ 31'!M12</f>
        <v>1</v>
      </c>
      <c r="L14" s="32">
        <f>'[1]4дети  БРВ 10'!G12</f>
        <v>6</v>
      </c>
      <c r="M14" s="32">
        <f>'[1]4дети  БРВ 10'!I12</f>
        <v>7</v>
      </c>
      <c r="N14" s="31">
        <f>'[1]4дети  БРВ 10'!M12</f>
        <v>6</v>
      </c>
      <c r="O14" s="32"/>
      <c r="P14" s="32"/>
      <c r="Q14" s="31"/>
      <c r="R14" s="32">
        <f>'[1]5ФКиС ГИД 23'!G12</f>
        <v>16</v>
      </c>
      <c r="S14" s="32">
        <f>'[1]5ФКиС ГИД 23'!I12</f>
        <v>8</v>
      </c>
      <c r="T14" s="31">
        <f>'[1]5ФКиС ГИД 23'!M12</f>
        <v>9</v>
      </c>
      <c r="U14" s="33">
        <f>'[1]6жилье ЖЧЗ 24'!G12</f>
        <v>11</v>
      </c>
      <c r="V14" s="33">
        <f>'[1]6жилье ЖЧЗ 24'!I12</f>
        <v>15</v>
      </c>
      <c r="W14" s="31">
        <f>'[1]6жилье ЖЧЗ 24'!M12</f>
        <v>14</v>
      </c>
      <c r="X14" s="32">
        <f>'[1]7 ЧНас НБЗ 38'!G12</f>
        <v>2</v>
      </c>
      <c r="Y14" s="32">
        <f>'[1]7 ЧНас НБЗ 38'!I12</f>
        <v>8</v>
      </c>
      <c r="Z14" s="31">
        <f>'[1]7 ЧНас НБЗ 38'!M12</f>
        <v>7</v>
      </c>
      <c r="AA14" s="32">
        <f>'[1]8 опрос НБЗ 37  '!G12</f>
        <v>13</v>
      </c>
      <c r="AB14" s="34">
        <f>'[1]8 опрос НБЗ 37  '!J12</f>
        <v>11</v>
      </c>
      <c r="AC14" s="35">
        <f>'[1]8 опрос НБЗ 37  '!N12</f>
        <v>13</v>
      </c>
    </row>
    <row r="15" spans="1:29" s="26" customFormat="1" ht="15.75">
      <c r="A15" s="38" t="s">
        <v>25</v>
      </c>
      <c r="B15" s="39">
        <f>'[1]Свод индекс'!L13</f>
        <v>12</v>
      </c>
      <c r="C15" s="28">
        <f>'[1]1мп ГИД 1'!G13</f>
        <v>12</v>
      </c>
      <c r="D15" s="28">
        <f>'[1]1мп ГИД 1'!I13</f>
        <v>22</v>
      </c>
      <c r="E15" s="29">
        <f>'[1]1мп ГИД 1'!M13</f>
        <v>22</v>
      </c>
      <c r="F15" s="30">
        <f>'[1]2инвест ЖЧЗ 3'!G13</f>
        <v>21</v>
      </c>
      <c r="G15" s="30">
        <f>'[1]2инвест ЖЧЗ 3'!I13</f>
        <v>14</v>
      </c>
      <c r="H15" s="29">
        <f>'[1]2инвест ЖЧЗ 3'!M13</f>
        <v>17</v>
      </c>
      <c r="I15" s="30">
        <f>'[1]3налог НБЗ 31'!G13</f>
        <v>15</v>
      </c>
      <c r="J15" s="30">
        <f>'[1]3налог НБЗ 31'!I13</f>
        <v>3</v>
      </c>
      <c r="K15" s="31">
        <f>'[1]3налог НБЗ 31'!M13</f>
        <v>2</v>
      </c>
      <c r="L15" s="32">
        <f>'[1]4дети  БРВ 10'!G13</f>
        <v>14</v>
      </c>
      <c r="M15" s="32">
        <f>'[1]4дети  БРВ 10'!I13</f>
        <v>19</v>
      </c>
      <c r="N15" s="31">
        <f>'[1]4дети  БРВ 10'!M13</f>
        <v>17</v>
      </c>
      <c r="O15" s="32"/>
      <c r="P15" s="32"/>
      <c r="Q15" s="31"/>
      <c r="R15" s="32">
        <f>'[1]5ФКиС ГИД 23'!G13</f>
        <v>12</v>
      </c>
      <c r="S15" s="32">
        <f>'[1]5ФКиС ГИД 23'!I13</f>
        <v>20</v>
      </c>
      <c r="T15" s="31">
        <f>'[1]5ФКиС ГИД 23'!M13</f>
        <v>21</v>
      </c>
      <c r="U15" s="33">
        <f>'[1]6жилье ЖЧЗ 24'!G13</f>
        <v>20</v>
      </c>
      <c r="V15" s="33">
        <f>'[1]6жилье ЖЧЗ 24'!I13</f>
        <v>21</v>
      </c>
      <c r="W15" s="31">
        <f>'[1]6жилье ЖЧЗ 24'!M13</f>
        <v>21</v>
      </c>
      <c r="X15" s="32">
        <f>'[1]7 ЧНас НБЗ 38'!G13</f>
        <v>18</v>
      </c>
      <c r="Y15" s="32">
        <f>'[1]7 ЧНас НБЗ 38'!I13</f>
        <v>20</v>
      </c>
      <c r="Z15" s="31">
        <f>'[1]7 ЧНас НБЗ 38'!M13</f>
        <v>20</v>
      </c>
      <c r="AA15" s="32">
        <f>'[1]8 опрос НБЗ 37  '!G13</f>
        <v>3</v>
      </c>
      <c r="AB15" s="34">
        <f>'[1]8 опрос НБЗ 37  '!J13</f>
        <v>9</v>
      </c>
      <c r="AC15" s="35">
        <f>'[1]8 опрос НБЗ 37  '!N13</f>
        <v>3</v>
      </c>
    </row>
    <row r="16" spans="1:29" s="26" customFormat="1" ht="15.75">
      <c r="A16" s="25" t="s">
        <v>26</v>
      </c>
      <c r="B16" s="27">
        <f>'[1]Свод индекс'!L14</f>
        <v>17</v>
      </c>
      <c r="C16" s="28">
        <f>'[1]1мп ГИД 1'!G14</f>
        <v>9</v>
      </c>
      <c r="D16" s="28">
        <f>'[1]1мп ГИД 1'!I14</f>
        <v>19</v>
      </c>
      <c r="E16" s="29">
        <f>'[1]1мп ГИД 1'!M14</f>
        <v>16</v>
      </c>
      <c r="F16" s="30">
        <f>'[1]2инвест ЖЧЗ 3'!G14</f>
        <v>22</v>
      </c>
      <c r="G16" s="30">
        <f>'[1]2инвест ЖЧЗ 3'!I14</f>
        <v>7</v>
      </c>
      <c r="H16" s="29">
        <f>'[1]2инвест ЖЧЗ 3'!M14</f>
        <v>10</v>
      </c>
      <c r="I16" s="30">
        <f>'[1]3налог НБЗ 31'!G14</f>
        <v>16</v>
      </c>
      <c r="J16" s="30">
        <f>'[1]3налог НБЗ 31'!I14</f>
        <v>14</v>
      </c>
      <c r="K16" s="31">
        <f>'[1]3налог НБЗ 31'!M14</f>
        <v>16</v>
      </c>
      <c r="L16" s="32">
        <f>'[1]4дети  БРВ 10'!G14</f>
        <v>11</v>
      </c>
      <c r="M16" s="32">
        <f>'[1]4дети  БРВ 10'!I14</f>
        <v>5</v>
      </c>
      <c r="N16" s="31">
        <f>'[1]4дети  БРВ 10'!M14</f>
        <v>7</v>
      </c>
      <c r="O16" s="32"/>
      <c r="P16" s="32"/>
      <c r="Q16" s="31"/>
      <c r="R16" s="32">
        <f>'[1]5ФКиС ГИД 23'!G14</f>
        <v>13</v>
      </c>
      <c r="S16" s="32">
        <f>'[1]5ФКиС ГИД 23'!I14</f>
        <v>12</v>
      </c>
      <c r="T16" s="31">
        <f>'[1]5ФКиС ГИД 23'!M14</f>
        <v>12</v>
      </c>
      <c r="U16" s="33">
        <f>'[1]6жилье ЖЧЗ 24'!G14</f>
        <v>9</v>
      </c>
      <c r="V16" s="33">
        <f>'[1]6жилье ЖЧЗ 24'!I14</f>
        <v>18</v>
      </c>
      <c r="W16" s="31">
        <f>'[1]6жилье ЖЧЗ 24'!M14</f>
        <v>17</v>
      </c>
      <c r="X16" s="32">
        <f>'[1]7 ЧНас НБЗ 38'!G14</f>
        <v>19</v>
      </c>
      <c r="Y16" s="32">
        <f>'[1]7 ЧНас НБЗ 38'!I14</f>
        <v>17</v>
      </c>
      <c r="Z16" s="31">
        <f>'[1]7 ЧНас НБЗ 38'!M14</f>
        <v>18</v>
      </c>
      <c r="AA16" s="32">
        <f>'[1]8 опрос НБЗ 37  '!G14</f>
        <v>9</v>
      </c>
      <c r="AB16" s="34">
        <f>'[1]8 опрос НБЗ 37  '!J14</f>
        <v>11</v>
      </c>
      <c r="AC16" s="35">
        <f>'[1]8 опрос НБЗ 37  '!N14</f>
        <v>11</v>
      </c>
    </row>
    <row r="17" spans="1:29" s="26" customFormat="1" ht="15.75">
      <c r="A17" s="25" t="s">
        <v>27</v>
      </c>
      <c r="B17" s="27">
        <f>'[1]Свод индекс'!L15</f>
        <v>23</v>
      </c>
      <c r="C17" s="28">
        <f>'[1]1мп ГИД 1'!G15</f>
        <v>19</v>
      </c>
      <c r="D17" s="28">
        <f>'[1]1мп ГИД 1'!I15</f>
        <v>15</v>
      </c>
      <c r="E17" s="29">
        <f>'[1]1мп ГИД 1'!M15</f>
        <v>17</v>
      </c>
      <c r="F17" s="30">
        <f>'[1]2инвест ЖЧЗ 3'!G15</f>
        <v>19</v>
      </c>
      <c r="G17" s="30">
        <f>'[1]2инвест ЖЧЗ 3'!I15</f>
        <v>21</v>
      </c>
      <c r="H17" s="29">
        <f>'[1]2инвест ЖЧЗ 3'!M15</f>
        <v>21</v>
      </c>
      <c r="I17" s="30">
        <f>'[1]3налог НБЗ 31'!G15</f>
        <v>5</v>
      </c>
      <c r="J17" s="30">
        <f>'[1]3налог НБЗ 31'!I15</f>
        <v>19</v>
      </c>
      <c r="K17" s="31">
        <f>'[1]3налог НБЗ 31'!M15</f>
        <v>19</v>
      </c>
      <c r="L17" s="32">
        <f>'[1]4дети  БРВ 10'!G15</f>
        <v>19</v>
      </c>
      <c r="M17" s="32">
        <f>'[1]4дети  БРВ 10'!I15</f>
        <v>18</v>
      </c>
      <c r="N17" s="31">
        <f>'[1]4дети  БРВ 10'!M15</f>
        <v>19</v>
      </c>
      <c r="O17" s="32"/>
      <c r="P17" s="32"/>
      <c r="Q17" s="31"/>
      <c r="R17" s="32">
        <f>'[1]5ФКиС ГИД 23'!G15</f>
        <v>4</v>
      </c>
      <c r="S17" s="32">
        <f>'[1]5ФКиС ГИД 23'!I15</f>
        <v>22</v>
      </c>
      <c r="T17" s="31">
        <f>'[1]5ФКиС ГИД 23'!M15</f>
        <v>13</v>
      </c>
      <c r="U17" s="33">
        <f>'[1]6жилье ЖЧЗ 24'!G15</f>
        <v>10</v>
      </c>
      <c r="V17" s="33">
        <f>'[1]6жилье ЖЧЗ 24'!I15</f>
        <v>11</v>
      </c>
      <c r="W17" s="31">
        <f>'[1]6жилье ЖЧЗ 24'!M15</f>
        <v>9</v>
      </c>
      <c r="X17" s="32">
        <f>'[1]7 ЧНас НБЗ 38'!G15</f>
        <v>6</v>
      </c>
      <c r="Y17" s="32">
        <f>'[1]7 ЧНас НБЗ 38'!I15</f>
        <v>11</v>
      </c>
      <c r="Z17" s="31">
        <f>'[1]7 ЧНас НБЗ 38'!M15</f>
        <v>9</v>
      </c>
      <c r="AA17" s="32">
        <f>'[1]8 опрос НБЗ 37  '!G15</f>
        <v>22</v>
      </c>
      <c r="AB17" s="34">
        <f>'[1]8 опрос НБЗ 37  '!J15</f>
        <v>11</v>
      </c>
      <c r="AC17" s="35">
        <f>'[1]8 опрос НБЗ 37  '!N15</f>
        <v>22</v>
      </c>
    </row>
    <row r="18" spans="1:29" s="26" customFormat="1" ht="15.75">
      <c r="A18" s="25" t="s">
        <v>28</v>
      </c>
      <c r="B18" s="27">
        <f>'[1]Свод индекс'!L16</f>
        <v>16</v>
      </c>
      <c r="C18" s="28">
        <f>'[1]1мп ГИД 1'!G16</f>
        <v>1</v>
      </c>
      <c r="D18" s="28">
        <f>'[1]1мп ГИД 1'!I16</f>
        <v>14</v>
      </c>
      <c r="E18" s="29">
        <f>'[1]1мп ГИД 1'!M16</f>
        <v>2</v>
      </c>
      <c r="F18" s="30">
        <f>'[1]2инвест ЖЧЗ 3'!G16</f>
        <v>3</v>
      </c>
      <c r="G18" s="30">
        <f>'[1]2инвест ЖЧЗ 3'!I16</f>
        <v>4</v>
      </c>
      <c r="H18" s="29">
        <f>'[1]2инвест ЖЧЗ 3'!M16</f>
        <v>2</v>
      </c>
      <c r="I18" s="30">
        <f>'[1]3налог НБЗ 31'!G16</f>
        <v>9</v>
      </c>
      <c r="J18" s="30">
        <f>'[1]3налог НБЗ 31'!I16</f>
        <v>22</v>
      </c>
      <c r="K18" s="31">
        <f>'[1]3налог НБЗ 31'!M16</f>
        <v>22</v>
      </c>
      <c r="L18" s="32">
        <f>'[1]4дети  БРВ 10'!G16</f>
        <v>1</v>
      </c>
      <c r="M18" s="32">
        <f>'[1]4дети  БРВ 10'!I16</f>
        <v>8</v>
      </c>
      <c r="N18" s="31">
        <f>'[1]4дети  БРВ 10'!M16</f>
        <v>5</v>
      </c>
      <c r="O18" s="32"/>
      <c r="P18" s="32"/>
      <c r="Q18" s="31"/>
      <c r="R18" s="32">
        <f>'[1]5ФКиС ГИД 23'!G16</f>
        <v>8</v>
      </c>
      <c r="S18" s="32">
        <f>'[1]5ФКиС ГИД 23'!I16</f>
        <v>18</v>
      </c>
      <c r="T18" s="31">
        <f>'[1]5ФКиС ГИД 23'!M16</f>
        <v>17</v>
      </c>
      <c r="U18" s="33">
        <f>'[1]6жилье ЖЧЗ 24'!G16</f>
        <v>8</v>
      </c>
      <c r="V18" s="33">
        <f>'[1]6жилье ЖЧЗ 24'!I16</f>
        <v>3</v>
      </c>
      <c r="W18" s="31">
        <f>'[1]6жилье ЖЧЗ 24'!M16</f>
        <v>4</v>
      </c>
      <c r="X18" s="32">
        <f>'[1]7 ЧНас НБЗ 38'!G16</f>
        <v>21</v>
      </c>
      <c r="Y18" s="32">
        <f>'[1]7 ЧНас НБЗ 38'!I16</f>
        <v>23</v>
      </c>
      <c r="Z18" s="31">
        <f>'[1]7 ЧНас НБЗ 38'!M16</f>
        <v>23</v>
      </c>
      <c r="AA18" s="32">
        <f>'[1]8 опрос НБЗ 37  '!G16</f>
        <v>21</v>
      </c>
      <c r="AB18" s="34">
        <f>'[1]8 опрос НБЗ 37  '!J16</f>
        <v>11</v>
      </c>
      <c r="AC18" s="35">
        <f>'[1]8 опрос НБЗ 37  '!N16</f>
        <v>21</v>
      </c>
    </row>
    <row r="19" spans="1:29" s="26" customFormat="1" ht="15.75">
      <c r="A19" s="25" t="s">
        <v>29</v>
      </c>
      <c r="B19" s="27">
        <f>'[1]Свод индекс'!L17</f>
        <v>8</v>
      </c>
      <c r="C19" s="28">
        <f>'[1]1мп ГИД 1'!G17</f>
        <v>14</v>
      </c>
      <c r="D19" s="28">
        <f>'[1]1мп ГИД 1'!I17</f>
        <v>2</v>
      </c>
      <c r="E19" s="29">
        <f>'[1]1мп ГИД 1'!M17</f>
        <v>5</v>
      </c>
      <c r="F19" s="30">
        <f>'[1]2инвест ЖЧЗ 3'!G17</f>
        <v>5</v>
      </c>
      <c r="G19" s="30">
        <f>'[1]2инвест ЖЧЗ 3'!I17</f>
        <v>16</v>
      </c>
      <c r="H19" s="29">
        <f>'[1]2инвест ЖЧЗ 3'!M17</f>
        <v>12</v>
      </c>
      <c r="I19" s="30">
        <f>'[1]3налог НБЗ 31'!G17</f>
        <v>4</v>
      </c>
      <c r="J19" s="30">
        <f>'[1]3налог НБЗ 31'!I17</f>
        <v>10</v>
      </c>
      <c r="K19" s="31">
        <f>'[1]3налог НБЗ 31'!M17</f>
        <v>9</v>
      </c>
      <c r="L19" s="32">
        <f>'[1]4дети  БРВ 10'!G17</f>
        <v>5</v>
      </c>
      <c r="M19" s="32">
        <f>'[1]4дети  БРВ 10'!I17</f>
        <v>23</v>
      </c>
      <c r="N19" s="31">
        <f>'[1]4дети  БРВ 10'!M17</f>
        <v>22</v>
      </c>
      <c r="O19" s="32"/>
      <c r="P19" s="32"/>
      <c r="Q19" s="31"/>
      <c r="R19" s="32">
        <f>'[1]5ФКиС ГИД 23'!G17</f>
        <v>10</v>
      </c>
      <c r="S19" s="32">
        <f>'[1]5ФКиС ГИД 23'!I17</f>
        <v>16</v>
      </c>
      <c r="T19" s="31">
        <f>'[1]5ФКиС ГИД 23'!M17</f>
        <v>18</v>
      </c>
      <c r="U19" s="33">
        <f>'[1]6жилье ЖЧЗ 24'!G17</f>
        <v>19</v>
      </c>
      <c r="V19" s="33">
        <f>'[1]6жилье ЖЧЗ 24'!I17</f>
        <v>17</v>
      </c>
      <c r="W19" s="31">
        <f>'[1]6жилье ЖЧЗ 24'!M17</f>
        <v>19</v>
      </c>
      <c r="X19" s="32">
        <f>'[1]7 ЧНас НБЗ 38'!G17</f>
        <v>11</v>
      </c>
      <c r="Y19" s="32">
        <f>'[1]7 ЧНас НБЗ 38'!I17</f>
        <v>10</v>
      </c>
      <c r="Z19" s="31">
        <f>'[1]7 ЧНас НБЗ 38'!M17</f>
        <v>11</v>
      </c>
      <c r="AA19" s="32">
        <f>'[1]8 опрос НБЗ 37  '!G17</f>
        <v>10</v>
      </c>
      <c r="AB19" s="34">
        <f>'[1]8 опрос НБЗ 37  '!J17</f>
        <v>2</v>
      </c>
      <c r="AC19" s="35">
        <f>'[1]8 опрос НБЗ 37  '!N17</f>
        <v>4</v>
      </c>
    </row>
    <row r="20" spans="1:29" s="26" customFormat="1" ht="15.75">
      <c r="A20" s="36" t="s">
        <v>30</v>
      </c>
      <c r="B20" s="37">
        <f>'[1]Свод индекс'!L18</f>
        <v>1</v>
      </c>
      <c r="C20" s="28">
        <f>'[1]1мп ГИД 1'!G18</f>
        <v>8</v>
      </c>
      <c r="D20" s="28">
        <f>'[1]1мп ГИД 1'!I18</f>
        <v>5</v>
      </c>
      <c r="E20" s="29">
        <f>'[1]1мп ГИД 1'!M18</f>
        <v>10</v>
      </c>
      <c r="F20" s="30">
        <f>'[1]2инвест ЖЧЗ 3'!G18</f>
        <v>2</v>
      </c>
      <c r="G20" s="30">
        <f>'[1]2инвест ЖЧЗ 3'!I18</f>
        <v>13</v>
      </c>
      <c r="H20" s="29">
        <f>'[1]2инвест ЖЧЗ 3'!M18</f>
        <v>4</v>
      </c>
      <c r="I20" s="30">
        <f>'[1]3налог НБЗ 31'!G18</f>
        <v>2</v>
      </c>
      <c r="J20" s="30">
        <f>'[1]3налог НБЗ 31'!I18</f>
        <v>12</v>
      </c>
      <c r="K20" s="31">
        <f>'[1]3налог НБЗ 31'!M18</f>
        <v>10</v>
      </c>
      <c r="L20" s="32">
        <f>'[1]4дети  БРВ 10'!G18</f>
        <v>10</v>
      </c>
      <c r="M20" s="32">
        <f>'[1]4дети  БРВ 10'!I18</f>
        <v>2</v>
      </c>
      <c r="N20" s="31">
        <f>'[1]4дети  БРВ 10'!M18</f>
        <v>3</v>
      </c>
      <c r="O20" s="32"/>
      <c r="P20" s="32"/>
      <c r="Q20" s="31"/>
      <c r="R20" s="32">
        <f>'[1]5ФКиС ГИД 23'!G18</f>
        <v>5</v>
      </c>
      <c r="S20" s="32">
        <f>'[1]5ФКиС ГИД 23'!I18</f>
        <v>23</v>
      </c>
      <c r="T20" s="31">
        <f>'[1]5ФКиС ГИД 23'!M18</f>
        <v>15</v>
      </c>
      <c r="U20" s="33">
        <f>'[1]6жилье ЖЧЗ 24'!G18</f>
        <v>12</v>
      </c>
      <c r="V20" s="33">
        <f>'[1]6жилье ЖЧЗ 24'!I18</f>
        <v>4</v>
      </c>
      <c r="W20" s="31">
        <f>'[1]6жилье ЖЧЗ 24'!M18</f>
        <v>5</v>
      </c>
      <c r="X20" s="32">
        <f>'[1]7 ЧНас НБЗ 38'!G18</f>
        <v>23</v>
      </c>
      <c r="Y20" s="32">
        <f>'[1]7 ЧНас НБЗ 38'!I18</f>
        <v>5</v>
      </c>
      <c r="Z20" s="31">
        <f>'[1]7 ЧНас НБЗ 38'!M18</f>
        <v>5</v>
      </c>
      <c r="AA20" s="32">
        <f>'[1]8 опрос НБЗ 37  '!G18</f>
        <v>1</v>
      </c>
      <c r="AB20" s="34">
        <f>'[1]8 опрос НБЗ 37  '!J18</f>
        <v>1</v>
      </c>
      <c r="AC20" s="35">
        <f>'[1]8 опрос НБЗ 37  '!N18</f>
        <v>1</v>
      </c>
    </row>
    <row r="21" spans="1:29" s="26" customFormat="1" ht="15.75">
      <c r="A21" s="25" t="s">
        <v>31</v>
      </c>
      <c r="B21" s="27">
        <f>'[1]Свод индекс'!L19</f>
        <v>21</v>
      </c>
      <c r="C21" s="28">
        <f>'[1]1мп ГИД 1'!G19</f>
        <v>10</v>
      </c>
      <c r="D21" s="28">
        <f>'[1]1мп ГИД 1'!I19</f>
        <v>4</v>
      </c>
      <c r="E21" s="29">
        <f>'[1]1мп ГИД 1'!M19</f>
        <v>6</v>
      </c>
      <c r="F21" s="30">
        <f>'[1]2инвест ЖЧЗ 3'!G19</f>
        <v>6</v>
      </c>
      <c r="G21" s="30">
        <f>'[1]2инвест ЖЧЗ 3'!I19</f>
        <v>6</v>
      </c>
      <c r="H21" s="29">
        <f>'[1]2инвест ЖЧЗ 3'!M19</f>
        <v>7</v>
      </c>
      <c r="I21" s="30">
        <f>'[1]3налог НБЗ 31'!G19</f>
        <v>6</v>
      </c>
      <c r="J21" s="30">
        <f>'[1]3налог НБЗ 31'!I19</f>
        <v>17</v>
      </c>
      <c r="K21" s="31">
        <f>'[1]3налог НБЗ 31'!M19</f>
        <v>17</v>
      </c>
      <c r="L21" s="32">
        <f>'[1]4дети  БРВ 10'!G19</f>
        <v>17</v>
      </c>
      <c r="M21" s="32">
        <f>'[1]4дети  БРВ 10'!I19</f>
        <v>9</v>
      </c>
      <c r="N21" s="31">
        <f>'[1]4дети  БРВ 10'!M19</f>
        <v>10</v>
      </c>
      <c r="O21" s="32"/>
      <c r="P21" s="32"/>
      <c r="Q21" s="31"/>
      <c r="R21" s="32">
        <f>'[1]5ФКиС ГИД 23'!G19</f>
        <v>18</v>
      </c>
      <c r="S21" s="32">
        <f>'[1]5ФКиС ГИД 23'!I19</f>
        <v>15</v>
      </c>
      <c r="T21" s="31">
        <f>'[1]5ФКиС ГИД 23'!M19</f>
        <v>19</v>
      </c>
      <c r="U21" s="33">
        <f>'[1]6жилье ЖЧЗ 24'!G19</f>
        <v>15</v>
      </c>
      <c r="V21" s="33">
        <f>'[1]6жилье ЖЧЗ 24'!I19</f>
        <v>20</v>
      </c>
      <c r="W21" s="31">
        <f>'[1]6жилье ЖЧЗ 24'!M19</f>
        <v>20</v>
      </c>
      <c r="X21" s="32">
        <f>'[1]7 ЧНас НБЗ 38'!G19</f>
        <v>7</v>
      </c>
      <c r="Y21" s="32">
        <f>'[1]7 ЧНас НБЗ 38'!I19</f>
        <v>6</v>
      </c>
      <c r="Z21" s="31">
        <f>'[1]7 ЧНас НБЗ 38'!M19</f>
        <v>6</v>
      </c>
      <c r="AA21" s="32">
        <f>'[1]8 опрос НБЗ 37  '!G19</f>
        <v>23</v>
      </c>
      <c r="AB21" s="34">
        <f>'[1]8 опрос НБЗ 37  '!J19</f>
        <v>11</v>
      </c>
      <c r="AC21" s="35">
        <f>'[1]8 опрос НБЗ 37  '!N19</f>
        <v>23</v>
      </c>
    </row>
    <row r="22" spans="1:29" s="26" customFormat="1" ht="31.5">
      <c r="A22" s="36" t="s">
        <v>32</v>
      </c>
      <c r="B22" s="37">
        <f>'[1]Свод индекс'!L20</f>
        <v>4</v>
      </c>
      <c r="C22" s="28">
        <f>'[1]1мп ГИД 1'!G20</f>
        <v>4</v>
      </c>
      <c r="D22" s="28">
        <f>'[1]1мп ГИД 1'!I20</f>
        <v>9</v>
      </c>
      <c r="E22" s="29">
        <f>'[1]1мп ГИД 1'!M20</f>
        <v>4</v>
      </c>
      <c r="F22" s="30">
        <f>'[1]2инвест ЖЧЗ 3'!G20</f>
        <v>4</v>
      </c>
      <c r="G22" s="30">
        <f>'[1]2инвест ЖЧЗ 3'!I20</f>
        <v>1</v>
      </c>
      <c r="H22" s="29">
        <f>'[1]2инвест ЖЧЗ 3'!M20</f>
        <v>1</v>
      </c>
      <c r="I22" s="30">
        <f>'[1]3налог НБЗ 31'!G20</f>
        <v>23</v>
      </c>
      <c r="J22" s="30">
        <f>'[1]3налог НБЗ 31'!I20</f>
        <v>2</v>
      </c>
      <c r="K22" s="31">
        <f>'[1]3налог НБЗ 31'!M20</f>
        <v>5</v>
      </c>
      <c r="L22" s="32">
        <f>'[1]4дети  БРВ 10'!G20</f>
        <v>9</v>
      </c>
      <c r="M22" s="32">
        <f>'[1]4дети  БРВ 10'!I20</f>
        <v>13</v>
      </c>
      <c r="N22" s="31">
        <f>'[1]4дети  БРВ 10'!M20</f>
        <v>11</v>
      </c>
      <c r="O22" s="32"/>
      <c r="P22" s="32"/>
      <c r="Q22" s="31"/>
      <c r="R22" s="32">
        <f>'[1]5ФКиС ГИД 23'!G20</f>
        <v>15</v>
      </c>
      <c r="S22" s="32">
        <f>'[1]5ФКиС ГИД 23'!I20</f>
        <v>2</v>
      </c>
      <c r="T22" s="31">
        <f>'[1]5ФКиС ГИД 23'!M20</f>
        <v>3</v>
      </c>
      <c r="U22" s="33">
        <f>'[1]6жилье ЖЧЗ 24'!G20</f>
        <v>2</v>
      </c>
      <c r="V22" s="33">
        <f>'[1]6жилье ЖЧЗ 24'!I20</f>
        <v>2</v>
      </c>
      <c r="W22" s="31">
        <f>'[1]6жилье ЖЧЗ 24'!M20</f>
        <v>2</v>
      </c>
      <c r="X22" s="32">
        <f>'[1]7 ЧНас НБЗ 38'!G20</f>
        <v>20</v>
      </c>
      <c r="Y22" s="32">
        <f>'[1]7 ЧНас НБЗ 38'!I20</f>
        <v>22</v>
      </c>
      <c r="Z22" s="31">
        <f>'[1]7 ЧНас НБЗ 38'!M20</f>
        <v>22</v>
      </c>
      <c r="AA22" s="32">
        <f>'[1]8 опрос НБЗ 37  '!G20</f>
        <v>18</v>
      </c>
      <c r="AB22" s="34">
        <f>'[1]8 опрос НБЗ 37  '!J20</f>
        <v>11</v>
      </c>
      <c r="AC22" s="35">
        <f>'[1]8 опрос НБЗ 37  '!N20</f>
        <v>18</v>
      </c>
    </row>
    <row r="23" spans="1:29" s="26" customFormat="1" ht="15.75">
      <c r="A23" s="40" t="s">
        <v>33</v>
      </c>
      <c r="B23" s="41">
        <f>'[1]Свод индекс'!L21</f>
        <v>7</v>
      </c>
      <c r="C23" s="28">
        <f>'[1]1мп ГИД 1'!G21</f>
        <v>17</v>
      </c>
      <c r="D23" s="28">
        <f>'[1]1мп ГИД 1'!I21</f>
        <v>18</v>
      </c>
      <c r="E23" s="29">
        <f>'[1]1мп ГИД 1'!M21</f>
        <v>18</v>
      </c>
      <c r="F23" s="30">
        <f>'[1]2инвест ЖЧЗ 3'!G21</f>
        <v>8</v>
      </c>
      <c r="G23" s="30">
        <f>'[1]2инвест ЖЧЗ 3'!I21</f>
        <v>17</v>
      </c>
      <c r="H23" s="29">
        <f>'[1]2инвест ЖЧЗ 3'!M21</f>
        <v>16</v>
      </c>
      <c r="I23" s="30">
        <f>'[1]3налог НБЗ 31'!G21</f>
        <v>10</v>
      </c>
      <c r="J23" s="30">
        <f>'[1]3налог НБЗ 31'!I21</f>
        <v>20</v>
      </c>
      <c r="K23" s="31">
        <f>'[1]3налог НБЗ 31'!M21</f>
        <v>20</v>
      </c>
      <c r="L23" s="32">
        <f>'[1]4дети  БРВ 10'!G21</f>
        <v>8</v>
      </c>
      <c r="M23" s="32">
        <f>'[1]4дети  БРВ 10'!I21</f>
        <v>22</v>
      </c>
      <c r="N23" s="31">
        <f>'[1]4дети  БРВ 10'!M21</f>
        <v>16</v>
      </c>
      <c r="O23" s="32"/>
      <c r="P23" s="32"/>
      <c r="Q23" s="31"/>
      <c r="R23" s="32">
        <f>'[1]5ФКиС ГИД 23'!G21</f>
        <v>1</v>
      </c>
      <c r="S23" s="32">
        <f>'[1]5ФКиС ГИД 23'!I21</f>
        <v>4</v>
      </c>
      <c r="T23" s="31">
        <f>'[1]5ФКиС ГИД 23'!M21</f>
        <v>1</v>
      </c>
      <c r="U23" s="33">
        <f>'[1]6жилье ЖЧЗ 24'!G21</f>
        <v>17</v>
      </c>
      <c r="V23" s="33">
        <f>'[1]6жилье ЖЧЗ 24'!I21</f>
        <v>12</v>
      </c>
      <c r="W23" s="31">
        <f>'[1]6жилье ЖЧЗ 24'!M21</f>
        <v>15</v>
      </c>
      <c r="X23" s="32">
        <f>'[1]7 ЧНас НБЗ 38'!G21</f>
        <v>5</v>
      </c>
      <c r="Y23" s="32">
        <f>'[1]7 ЧНас НБЗ 38'!I21</f>
        <v>14</v>
      </c>
      <c r="Z23" s="31">
        <f>'[1]7 ЧНас НБЗ 38'!M21</f>
        <v>10</v>
      </c>
      <c r="AA23" s="32">
        <f>'[1]8 опрос НБЗ 37  '!G21</f>
        <v>2</v>
      </c>
      <c r="AB23" s="34">
        <f>'[1]8 опрос НБЗ 37  '!J21</f>
        <v>10</v>
      </c>
      <c r="AC23" s="35">
        <f>'[1]8 опрос НБЗ 37  '!N21</f>
        <v>5</v>
      </c>
    </row>
    <row r="24" spans="1:29" s="26" customFormat="1" ht="15.75">
      <c r="A24" s="36" t="s">
        <v>34</v>
      </c>
      <c r="B24" s="37">
        <f>'[1]Свод индекс'!L22</f>
        <v>5</v>
      </c>
      <c r="C24" s="28">
        <f>'[1]1мп ГИД 1'!G22</f>
        <v>11</v>
      </c>
      <c r="D24" s="28">
        <f>'[1]1мп ГИД 1'!I22</f>
        <v>21</v>
      </c>
      <c r="E24" s="29">
        <f>'[1]1мп ГИД 1'!M22</f>
        <v>19</v>
      </c>
      <c r="F24" s="30">
        <f>'[1]2инвест ЖЧЗ 3'!G22</f>
        <v>16</v>
      </c>
      <c r="G24" s="30">
        <f>'[1]2инвест ЖЧЗ 3'!I22</f>
        <v>9</v>
      </c>
      <c r="H24" s="29">
        <f>'[1]2инвест ЖЧЗ 3'!M22</f>
        <v>11</v>
      </c>
      <c r="I24" s="30">
        <f>'[1]3налог НБЗ 31'!G22</f>
        <v>10</v>
      </c>
      <c r="J24" s="30">
        <f>'[1]3налог НБЗ 31'!I22</f>
        <v>16</v>
      </c>
      <c r="K24" s="31">
        <f>'[1]3налог НБЗ 31'!M22</f>
        <v>18</v>
      </c>
      <c r="L24" s="32">
        <f>'[1]4дети  БРВ 10'!G22</f>
        <v>21</v>
      </c>
      <c r="M24" s="32">
        <f>'[1]4дети  БРВ 10'!I22</f>
        <v>20</v>
      </c>
      <c r="N24" s="31">
        <f>'[1]4дети  БРВ 10'!M22</f>
        <v>20</v>
      </c>
      <c r="O24" s="32"/>
      <c r="P24" s="32"/>
      <c r="Q24" s="31"/>
      <c r="R24" s="32">
        <f>'[1]5ФКиС ГИД 23'!G22</f>
        <v>23</v>
      </c>
      <c r="S24" s="32">
        <f>'[1]5ФКиС ГИД 23'!I22</f>
        <v>3</v>
      </c>
      <c r="T24" s="31">
        <f>'[1]5ФКиС ГИД 23'!M22</f>
        <v>8</v>
      </c>
      <c r="U24" s="33">
        <f>'[1]6жилье ЖЧЗ 24'!G22</f>
        <v>3</v>
      </c>
      <c r="V24" s="33">
        <f>'[1]6жилье ЖЧЗ 24'!I22</f>
        <v>7</v>
      </c>
      <c r="W24" s="31">
        <f>'[1]6жилье ЖЧЗ 24'!M22</f>
        <v>3</v>
      </c>
      <c r="X24" s="32">
        <f>'[1]7 ЧНас НБЗ 38'!G22</f>
        <v>15</v>
      </c>
      <c r="Y24" s="32">
        <f>'[1]7 ЧНас НБЗ 38'!I22</f>
        <v>2</v>
      </c>
      <c r="Z24" s="31">
        <f>'[1]7 ЧНас НБЗ 38'!M22</f>
        <v>3</v>
      </c>
      <c r="AA24" s="32">
        <f>'[1]8 опрос НБЗ 37  '!G22</f>
        <v>11</v>
      </c>
      <c r="AB24" s="34">
        <f>'[1]8 опрос НБЗ 37  '!J22</f>
        <v>3</v>
      </c>
      <c r="AC24" s="35">
        <f>'[1]8 опрос НБЗ 37  '!N22</f>
        <v>9</v>
      </c>
    </row>
    <row r="25" spans="1:29" s="26" customFormat="1" ht="15.75">
      <c r="A25" s="25" t="s">
        <v>35</v>
      </c>
      <c r="B25" s="27">
        <f>'[1]Свод индекс'!L23</f>
        <v>22</v>
      </c>
      <c r="C25" s="28">
        <f>'[1]1мп ГИД 1'!G23</f>
        <v>16</v>
      </c>
      <c r="D25" s="28">
        <f>'[1]1мп ГИД 1'!I23</f>
        <v>12</v>
      </c>
      <c r="E25" s="29">
        <f>'[1]1мп ГИД 1'!M23</f>
        <v>13</v>
      </c>
      <c r="F25" s="30">
        <f>'[1]2инвест ЖЧЗ 3'!G23</f>
        <v>15</v>
      </c>
      <c r="G25" s="30">
        <f>'[1]2инвест ЖЧЗ 3'!I23</f>
        <v>22</v>
      </c>
      <c r="H25" s="29">
        <f>'[1]2инвест ЖЧЗ 3'!M23</f>
        <v>22</v>
      </c>
      <c r="I25" s="30">
        <f>'[1]3налог НБЗ 31'!G23</f>
        <v>20</v>
      </c>
      <c r="J25" s="30">
        <f>'[1]3налог НБЗ 31'!I23</f>
        <v>5</v>
      </c>
      <c r="K25" s="31">
        <f>'[1]3налог НБЗ 31'!M23</f>
        <v>6</v>
      </c>
      <c r="L25" s="32">
        <f>'[1]4дети  БРВ 10'!G23</f>
        <v>16</v>
      </c>
      <c r="M25" s="32">
        <f>'[1]4дети  БРВ 10'!I23</f>
        <v>16</v>
      </c>
      <c r="N25" s="31">
        <f>'[1]4дети  БРВ 10'!M23</f>
        <v>15</v>
      </c>
      <c r="O25" s="32"/>
      <c r="P25" s="32"/>
      <c r="Q25" s="31"/>
      <c r="R25" s="32">
        <f>'[1]5ФКиС ГИД 23'!G23</f>
        <v>16</v>
      </c>
      <c r="S25" s="32">
        <f>'[1]5ФКиС ГИД 23'!I23</f>
        <v>11</v>
      </c>
      <c r="T25" s="31">
        <f>'[1]5ФКиС ГИД 23'!M23</f>
        <v>14</v>
      </c>
      <c r="U25" s="33">
        <f>'[1]6жилье ЖЧЗ 24'!G23</f>
        <v>4</v>
      </c>
      <c r="V25" s="33">
        <f>'[1]6жилье ЖЧЗ 24'!I23</f>
        <v>23</v>
      </c>
      <c r="W25" s="31">
        <f>'[1]6жилье ЖЧЗ 24'!M23</f>
        <v>23</v>
      </c>
      <c r="X25" s="32">
        <f>'[1]7 ЧНас НБЗ 38'!G23</f>
        <v>14</v>
      </c>
      <c r="Y25" s="32">
        <f>'[1]7 ЧНас НБЗ 38'!I23</f>
        <v>19</v>
      </c>
      <c r="Z25" s="31">
        <f>'[1]7 ЧНас НБЗ 38'!M23</f>
        <v>19</v>
      </c>
      <c r="AA25" s="32">
        <f>'[1]8 опрос НБЗ 37  '!G23</f>
        <v>19</v>
      </c>
      <c r="AB25" s="34">
        <f>'[1]8 опрос НБЗ 37  '!J23</f>
        <v>11</v>
      </c>
      <c r="AC25" s="35">
        <f>'[1]8 опрос НБЗ 37  '!N23</f>
        <v>19</v>
      </c>
    </row>
    <row r="26" spans="1:29" s="26" customFormat="1" ht="15.75">
      <c r="A26" s="36" t="s">
        <v>36</v>
      </c>
      <c r="B26" s="37">
        <f>'[1]Свод индекс'!L24</f>
        <v>3</v>
      </c>
      <c r="C26" s="28">
        <f>'[1]1мп ГИД 1'!G24</f>
        <v>15</v>
      </c>
      <c r="D26" s="28">
        <f>'[1]1мп ГИД 1'!I24</f>
        <v>3</v>
      </c>
      <c r="E26" s="29">
        <f>'[1]1мп ГИД 1'!M24</f>
        <v>8</v>
      </c>
      <c r="F26" s="30">
        <f>'[1]2инвест ЖЧЗ 3'!G24</f>
        <v>20</v>
      </c>
      <c r="G26" s="30">
        <f>'[1]2инвест ЖЧЗ 3'!I24</f>
        <v>11</v>
      </c>
      <c r="H26" s="29">
        <f>'[1]2инвест ЖЧЗ 3'!M24</f>
        <v>15</v>
      </c>
      <c r="I26" s="30">
        <f>'[1]3налог НБЗ 31'!G24</f>
        <v>17</v>
      </c>
      <c r="J26" s="30">
        <f>'[1]3налог НБЗ 31'!I24</f>
        <v>18</v>
      </c>
      <c r="K26" s="31">
        <f>'[1]3налог НБЗ 31'!M24</f>
        <v>21</v>
      </c>
      <c r="L26" s="32">
        <f>'[1]4дети  БРВ 10'!G24</f>
        <v>2</v>
      </c>
      <c r="M26" s="32">
        <f>'[1]4дети  БРВ 10'!I24</f>
        <v>1</v>
      </c>
      <c r="N26" s="31">
        <f>'[1]4дети  БРВ 10'!M24</f>
        <v>1</v>
      </c>
      <c r="O26" s="32"/>
      <c r="P26" s="32"/>
      <c r="Q26" s="31"/>
      <c r="R26" s="32">
        <f>'[1]5ФКиС ГИД 23'!G24</f>
        <v>9</v>
      </c>
      <c r="S26" s="32">
        <f>'[1]5ФКиС ГИД 23'!I24</f>
        <v>5</v>
      </c>
      <c r="T26" s="31">
        <f>'[1]5ФКиС ГИД 23'!M24</f>
        <v>5</v>
      </c>
      <c r="U26" s="33">
        <f>'[1]6жилье ЖЧЗ 24'!G24</f>
        <v>22</v>
      </c>
      <c r="V26" s="33">
        <f>'[1]6жилье ЖЧЗ 24'!I24</f>
        <v>5</v>
      </c>
      <c r="W26" s="31">
        <f>'[1]6жилье ЖЧЗ 24'!M24</f>
        <v>8</v>
      </c>
      <c r="X26" s="32">
        <f>'[1]7 ЧНас НБЗ 38'!G24</f>
        <v>16</v>
      </c>
      <c r="Y26" s="32">
        <f>'[1]7 ЧНас НБЗ 38'!I24</f>
        <v>12</v>
      </c>
      <c r="Z26" s="31">
        <f>'[1]7 ЧНас НБЗ 38'!M24</f>
        <v>14</v>
      </c>
      <c r="AA26" s="32">
        <f>'[1]8 опрос НБЗ 37  '!G24</f>
        <v>4</v>
      </c>
      <c r="AB26" s="34">
        <f>'[1]8 опрос НБЗ 37  '!J24</f>
        <v>7</v>
      </c>
      <c r="AC26" s="35">
        <f>'[1]8 опрос НБЗ 37  '!N24</f>
        <v>2</v>
      </c>
    </row>
    <row r="27" spans="1:29" s="26" customFormat="1" ht="15.75">
      <c r="A27" s="25" t="s">
        <v>37</v>
      </c>
      <c r="B27" s="27">
        <f>'[1]Свод индекс'!L25</f>
        <v>14</v>
      </c>
      <c r="C27" s="28">
        <f>'[1]1мп ГИД 1'!G25</f>
        <v>2</v>
      </c>
      <c r="D27" s="28">
        <f>'[1]1мп ГИД 1'!I25</f>
        <v>8</v>
      </c>
      <c r="E27" s="29">
        <f>'[1]1мп ГИД 1'!M25</f>
        <v>1</v>
      </c>
      <c r="F27" s="30">
        <f>'[1]2инвест ЖЧЗ 3'!G25</f>
        <v>9</v>
      </c>
      <c r="G27" s="30">
        <f>'[1]2инвест ЖЧЗ 3'!I25</f>
        <v>19</v>
      </c>
      <c r="H27" s="29">
        <f>'[1]2инвест ЖЧЗ 3'!M25</f>
        <v>18</v>
      </c>
      <c r="I27" s="30">
        <f>'[1]3налог НБЗ 31'!G25</f>
        <v>1</v>
      </c>
      <c r="J27" s="30">
        <f>'[1]3налог НБЗ 31'!I25</f>
        <v>21</v>
      </c>
      <c r="K27" s="31">
        <f>'[1]3налог НБЗ 31'!M25</f>
        <v>7</v>
      </c>
      <c r="L27" s="32">
        <f>'[1]4дети  БРВ 10'!G25</f>
        <v>23</v>
      </c>
      <c r="M27" s="32">
        <f>'[1]4дети  БРВ 10'!I25</f>
        <v>17</v>
      </c>
      <c r="N27" s="31">
        <f>'[1]4дети  БРВ 10'!M25</f>
        <v>23</v>
      </c>
      <c r="O27" s="32"/>
      <c r="P27" s="32"/>
      <c r="Q27" s="31"/>
      <c r="R27" s="32">
        <f>'[1]5ФКиС ГИД 23'!G25</f>
        <v>19</v>
      </c>
      <c r="S27" s="32">
        <f>'[1]5ФКиС ГИД 23'!I25</f>
        <v>7</v>
      </c>
      <c r="T27" s="31">
        <f>'[1]5ФКиС ГИД 23'!M25</f>
        <v>10</v>
      </c>
      <c r="U27" s="33">
        <f>'[1]6жилье ЖЧЗ 24'!G25</f>
        <v>5</v>
      </c>
      <c r="V27" s="33">
        <f>'[1]6жилье ЖЧЗ 24'!I25</f>
        <v>14</v>
      </c>
      <c r="W27" s="31">
        <f>'[1]6жилье ЖЧЗ 24'!M25</f>
        <v>7</v>
      </c>
      <c r="X27" s="32">
        <f>'[1]7 ЧНас НБЗ 38'!G25</f>
        <v>1</v>
      </c>
      <c r="Y27" s="32">
        <f>'[1]7 ЧНас НБЗ 38'!I25</f>
        <v>4</v>
      </c>
      <c r="Z27" s="31">
        <f>'[1]7 ЧНас НБЗ 38'!M25</f>
        <v>2</v>
      </c>
      <c r="AA27" s="32">
        <f>'[1]8 опрос НБЗ 37  '!G25</f>
        <v>15</v>
      </c>
      <c r="AB27" s="34">
        <f>'[1]8 опрос НБЗ 37  '!J25</f>
        <v>11</v>
      </c>
      <c r="AC27" s="35">
        <f>'[1]8 опрос НБЗ 37  '!N25</f>
        <v>15</v>
      </c>
    </row>
    <row r="28" spans="1:29" s="26" customFormat="1" ht="16.149999999999999" customHeight="1">
      <c r="A28" s="25" t="s">
        <v>38</v>
      </c>
      <c r="B28" s="27">
        <f>'[1]Свод индекс'!L26</f>
        <v>13</v>
      </c>
      <c r="C28" s="28">
        <f>'[1]1мп ГИД 1'!G26</f>
        <v>3</v>
      </c>
      <c r="D28" s="28">
        <f>'[1]1мп ГИД 1'!I26</f>
        <v>20</v>
      </c>
      <c r="E28" s="29">
        <f>'[1]1мп ГИД 1'!M26</f>
        <v>11</v>
      </c>
      <c r="F28" s="30">
        <f>'[1]2инвест ЖЧЗ 3'!G26</f>
        <v>13</v>
      </c>
      <c r="G28" s="30">
        <f>'[1]2инвест ЖЧЗ 3'!I26</f>
        <v>12</v>
      </c>
      <c r="H28" s="29">
        <f>'[1]2инвест ЖЧЗ 3'!M26</f>
        <v>14</v>
      </c>
      <c r="I28" s="30">
        <f>'[1]3налог НБЗ 31'!G26</f>
        <v>18</v>
      </c>
      <c r="J28" s="30">
        <f>'[1]3налог НБЗ 31'!I26</f>
        <v>11</v>
      </c>
      <c r="K28" s="31">
        <f>'[1]3налог НБЗ 31'!M26</f>
        <v>14</v>
      </c>
      <c r="L28" s="32">
        <f>'[1]4дети  БРВ 10'!G26</f>
        <v>20</v>
      </c>
      <c r="M28" s="32">
        <f>'[1]4дети  БРВ 10'!I26</f>
        <v>11</v>
      </c>
      <c r="N28" s="31">
        <f>'[1]4дети  БРВ 10'!M26</f>
        <v>18</v>
      </c>
      <c r="O28" s="32"/>
      <c r="P28" s="32"/>
      <c r="Q28" s="31"/>
      <c r="R28" s="32">
        <f>'[1]5ФКиС ГИД 23'!G26</f>
        <v>3</v>
      </c>
      <c r="S28" s="32">
        <f>'[1]5ФКиС ГИД 23'!I26</f>
        <v>13</v>
      </c>
      <c r="T28" s="31">
        <f>'[1]5ФКиС ГИД 23'!M26</f>
        <v>6</v>
      </c>
      <c r="U28" s="33">
        <f>'[1]6жилье ЖЧЗ 24'!G26</f>
        <v>1</v>
      </c>
      <c r="V28" s="33">
        <f>'[1]6жилье ЖЧЗ 24'!I26</f>
        <v>1</v>
      </c>
      <c r="W28" s="31">
        <f>'[1]6жилье ЖЧЗ 24'!M26</f>
        <v>1</v>
      </c>
      <c r="X28" s="32">
        <f>'[1]7 ЧНас НБЗ 38'!G26</f>
        <v>10</v>
      </c>
      <c r="Y28" s="32">
        <f>'[1]7 ЧНас НБЗ 38'!I26</f>
        <v>13</v>
      </c>
      <c r="Z28" s="31">
        <f>'[1]7 ЧНас НБЗ 38'!M26</f>
        <v>12</v>
      </c>
      <c r="AA28" s="32">
        <f>'[1]8 опрос НБЗ 37  '!G26</f>
        <v>20</v>
      </c>
      <c r="AB28" s="34">
        <f>'[1]8 опрос НБЗ 37  '!J26</f>
        <v>11</v>
      </c>
      <c r="AC28" s="35">
        <f>'[1]8 опрос НБЗ 37  '!N26</f>
        <v>20</v>
      </c>
    </row>
  </sheetData>
  <mergeCells count="12">
    <mergeCell ref="U4:W4"/>
    <mergeCell ref="X4:Z4"/>
    <mergeCell ref="AA4:AC4"/>
    <mergeCell ref="B2:AA2"/>
    <mergeCell ref="A4:A5"/>
    <mergeCell ref="B4:B5"/>
    <mergeCell ref="C4:E4"/>
    <mergeCell ref="F4:H4"/>
    <mergeCell ref="I4:K4"/>
    <mergeCell ref="L4:N4"/>
    <mergeCell ref="O4:Q4"/>
    <mergeCell ref="R4:T4"/>
  </mergeCells>
  <pageMargins left="0.23622047244094491" right="0" top="0.15748031496062992" bottom="0.15748031496062992" header="0.15748031496062992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view="pageBreakPreview" zoomScale="80" zoomScaleNormal="70" zoomScaleSheetLayoutView="8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S20" sqref="S20"/>
    </sheetView>
  </sheetViews>
  <sheetFormatPr defaultRowHeight="15.75"/>
  <cols>
    <col min="1" max="1" width="23.85546875" style="1" customWidth="1"/>
    <col min="2" max="2" width="11.7109375" style="13" customWidth="1"/>
    <col min="3" max="3" width="13.28515625" style="13" customWidth="1"/>
    <col min="4" max="4" width="28.28515625" style="13" customWidth="1"/>
    <col min="5" max="5" width="19" style="13" customWidth="1"/>
    <col min="6" max="6" width="15" style="13" hidden="1" customWidth="1"/>
    <col min="7" max="7" width="11" style="13" customWidth="1"/>
    <col min="8" max="8" width="11.28515625" style="13" customWidth="1"/>
    <col min="9" max="9" width="9.28515625" style="13" customWidth="1"/>
    <col min="10" max="10" width="13.28515625" style="13" customWidth="1"/>
    <col min="11" max="11" width="8.28515625" style="16" customWidth="1"/>
    <col min="12" max="12" width="13.85546875" style="17" customWidth="1"/>
    <col min="13" max="13" width="8.28515625" style="1" hidden="1" customWidth="1"/>
    <col min="14" max="15" width="0" style="1" hidden="1" customWidth="1"/>
    <col min="16" max="236" width="9.140625" style="1"/>
    <col min="237" max="237" width="39" style="1" customWidth="1"/>
    <col min="238" max="238" width="11.7109375" style="1" customWidth="1"/>
    <col min="239" max="239" width="9.28515625" style="1" customWidth="1"/>
    <col min="240" max="241" width="0" style="1" hidden="1" customWidth="1"/>
    <col min="242" max="242" width="9.28515625" style="1" customWidth="1"/>
    <col min="243" max="244" width="0" style="1" hidden="1" customWidth="1"/>
    <col min="245" max="245" width="9.28515625" style="1" customWidth="1"/>
    <col min="246" max="247" width="0" style="1" hidden="1" customWidth="1"/>
    <col min="248" max="16384" width="9.140625" style="1"/>
  </cols>
  <sheetData>
    <row r="1" spans="1:15" ht="21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</row>
    <row r="2" spans="1:15" ht="15.6" customHeight="1">
      <c r="A2" s="62" t="s">
        <v>1</v>
      </c>
      <c r="B2" s="55" t="s">
        <v>2</v>
      </c>
      <c r="C2" s="55" t="s">
        <v>3</v>
      </c>
      <c r="D2" s="51" t="s">
        <v>4</v>
      </c>
      <c r="E2" s="55" t="s">
        <v>5</v>
      </c>
      <c r="F2" s="65" t="s">
        <v>6</v>
      </c>
      <c r="G2" s="55" t="s">
        <v>7</v>
      </c>
      <c r="H2" s="55" t="s">
        <v>8</v>
      </c>
      <c r="I2" s="55" t="s">
        <v>9</v>
      </c>
      <c r="J2" s="55" t="s">
        <v>10</v>
      </c>
      <c r="K2" s="51" t="s">
        <v>11</v>
      </c>
      <c r="L2" s="58" t="s">
        <v>12</v>
      </c>
    </row>
    <row r="3" spans="1:15" ht="174.75" customHeight="1">
      <c r="A3" s="63"/>
      <c r="B3" s="64"/>
      <c r="C3" s="64"/>
      <c r="D3" s="52"/>
      <c r="E3" s="64"/>
      <c r="F3" s="66"/>
      <c r="G3" s="56"/>
      <c r="H3" s="64"/>
      <c r="I3" s="64" t="s">
        <v>13</v>
      </c>
      <c r="J3" s="56"/>
      <c r="K3" s="57"/>
      <c r="L3" s="59"/>
      <c r="M3" s="2" t="s">
        <v>14</v>
      </c>
      <c r="N3" s="2" t="s">
        <v>15</v>
      </c>
    </row>
    <row r="4" spans="1:15">
      <c r="A4" s="3" t="s">
        <v>16</v>
      </c>
      <c r="B4" s="4">
        <f>'[1]1мп ГИД 1'!L4</f>
        <v>0.63057159885385405</v>
      </c>
      <c r="C4" s="5">
        <f>'[1]2инвест ЖЧЗ 3'!L4</f>
        <v>0.1679013073521384</v>
      </c>
      <c r="D4" s="6">
        <f>'[1]3налог НБЗ 31'!L4</f>
        <v>0.3905221424978339</v>
      </c>
      <c r="E4" s="6">
        <f>'[1]4дети  БРВ 10'!L4</f>
        <v>0.92668571776104358</v>
      </c>
      <c r="F4" s="6"/>
      <c r="G4" s="6">
        <f>'[1]5ФКиС ГИД 23'!L4</f>
        <v>0.1399807151850713</v>
      </c>
      <c r="H4" s="6">
        <f>'[1]6жилье ЖЧЗ 24'!L4</f>
        <v>0.33255992157763831</v>
      </c>
      <c r="I4" s="6">
        <f>'[1]7 ЧНас НБЗ 38'!L4</f>
        <v>0.15819437465491132</v>
      </c>
      <c r="J4" s="6">
        <f>'[1]8 опрос НБЗ 37  '!M4</f>
        <v>0.14039836567926453</v>
      </c>
      <c r="K4" s="7">
        <f>0.8*((B4+C4+D4+E4+G4+H4+I4)/7)+0.2*J4</f>
        <v>0.34195576203670908</v>
      </c>
      <c r="L4" s="8">
        <f>RANK(K4,K$4:K$26,0)</f>
        <v>18</v>
      </c>
      <c r="M4" s="9">
        <f>0.8*((B4+C4+D4+E4+F4+G4+H4+I4)/8)</f>
        <v>0.2746415777882491</v>
      </c>
      <c r="N4" s="9">
        <f>J4*0.2</f>
        <v>2.8079673135852908E-2</v>
      </c>
      <c r="O4" s="10">
        <f t="shared" ref="O4:O26" si="0">N4/K4</f>
        <v>8.2114929044063145E-2</v>
      </c>
    </row>
    <row r="5" spans="1:15">
      <c r="A5" s="3" t="s">
        <v>17</v>
      </c>
      <c r="B5" s="4">
        <f>'[1]1мп ГИД 1'!L5</f>
        <v>0.66402959249596072</v>
      </c>
      <c r="C5" s="5">
        <f>'[1]2инвест ЖЧЗ 3'!L5</f>
        <v>0.48414783486532664</v>
      </c>
      <c r="D5" s="6">
        <f>'[1]3налог НБЗ 31'!L5</f>
        <v>0.59805063771084788</v>
      </c>
      <c r="E5" s="6">
        <f>'[1]4дети  БРВ 10'!L5</f>
        <v>0.65516096011411795</v>
      </c>
      <c r="F5" s="6"/>
      <c r="G5" s="6">
        <f>'[1]5ФКиС ГИД 23'!L5</f>
        <v>0.33368214053166056</v>
      </c>
      <c r="H5" s="6">
        <f>'[1]6жилье ЖЧЗ 24'!L5</f>
        <v>0.28467804420879994</v>
      </c>
      <c r="I5" s="6">
        <f>'[1]7 ЧНас НБЗ 38'!L5</f>
        <v>0.13586688376030831</v>
      </c>
      <c r="J5" s="6">
        <f>'[1]8 опрос НБЗ 37  '!M5</f>
        <v>0.85287810026984778</v>
      </c>
      <c r="K5" s="7">
        <f t="shared" ref="K5:K26" si="1">0.8*((B5+C5+D5+E5+G5+H5+I5)/7)+0.2*J5</f>
        <v>0.53121745933248643</v>
      </c>
      <c r="L5" s="44">
        <f t="shared" ref="L5:L26" si="2">RANK(K5,K$4:K$26,0)</f>
        <v>2</v>
      </c>
      <c r="M5" s="9">
        <f t="shared" ref="M5:M26" si="3">0.8*((B5+C5+D5+E5+F5+G5+H5+I5)/8)</f>
        <v>0.3155616093687022</v>
      </c>
      <c r="N5" s="9">
        <f t="shared" ref="N5:N26" si="4">J5*0.2</f>
        <v>0.17057562005396956</v>
      </c>
      <c r="O5" s="10">
        <f t="shared" si="0"/>
        <v>0.32110318864201171</v>
      </c>
    </row>
    <row r="6" spans="1:15">
      <c r="A6" s="3" t="s">
        <v>18</v>
      </c>
      <c r="B6" s="4">
        <f>'[1]1мп ГИД 1'!L6</f>
        <v>0.39564314218434682</v>
      </c>
      <c r="C6" s="5">
        <f>'[1]2инвест ЖЧЗ 3'!L6</f>
        <v>0.33240181618510928</v>
      </c>
      <c r="D6" s="6">
        <f>'[1]3налог НБЗ 31'!L6</f>
        <v>0.47003416640168361</v>
      </c>
      <c r="E6" s="6">
        <f>'[1]4дети  БРВ 10'!L6</f>
        <v>0.86690477921242559</v>
      </c>
      <c r="F6" s="6"/>
      <c r="G6" s="6">
        <f>'[1]5ФКиС ГИД 23'!L6</f>
        <v>0.18222833234711891</v>
      </c>
      <c r="H6" s="6">
        <f>'[1]6жилье ЖЧЗ 24'!L6</f>
        <v>0.29276770933444962</v>
      </c>
      <c r="I6" s="6">
        <f>'[1]7 ЧНас НБЗ 38'!L6</f>
        <v>0.12257630806713177</v>
      </c>
      <c r="J6" s="6">
        <f>'[1]8 опрос НБЗ 37  '!M6</f>
        <v>0.17359550561797754</v>
      </c>
      <c r="K6" s="7">
        <f t="shared" si="1"/>
        <v>0.33901124440728297</v>
      </c>
      <c r="L6" s="8">
        <f t="shared" si="2"/>
        <v>19</v>
      </c>
      <c r="M6" s="9">
        <f t="shared" si="3"/>
        <v>0.26625562537322656</v>
      </c>
      <c r="N6" s="9">
        <f t="shared" si="4"/>
        <v>3.4719101123595511E-2</v>
      </c>
      <c r="O6" s="10">
        <f t="shared" si="0"/>
        <v>0.10241283053692611</v>
      </c>
    </row>
    <row r="7" spans="1:15">
      <c r="A7" s="3" t="s">
        <v>19</v>
      </c>
      <c r="B7" s="4">
        <f>'[1]1мп ГИД 1'!L7</f>
        <v>0.46525672486521008</v>
      </c>
      <c r="C7" s="5">
        <f>'[1]2инвест ЖЧЗ 3'!L7</f>
        <v>0</v>
      </c>
      <c r="D7" s="6">
        <f>'[1]3налог НБЗ 31'!L7</f>
        <v>0.5371311480791201</v>
      </c>
      <c r="E7" s="6">
        <f>'[1]4дети  БРВ 10'!L7</f>
        <v>0.7481079749434465</v>
      </c>
      <c r="F7" s="6"/>
      <c r="G7" s="6">
        <f>'[1]5ФКиС ГИД 23'!L7</f>
        <v>0.60220680421925565</v>
      </c>
      <c r="H7" s="6">
        <f>'[1]6жилье ЖЧЗ 24'!L7</f>
        <v>0.28866766176382957</v>
      </c>
      <c r="I7" s="6">
        <f>'[1]7 ЧНас НБЗ 38'!L7</f>
        <v>8.4790624141670115E-2</v>
      </c>
      <c r="J7" s="6">
        <f>'[1]8 опрос НБЗ 37  '!M7</f>
        <v>0.80900221441377551</v>
      </c>
      <c r="K7" s="7">
        <f t="shared" si="1"/>
        <v>0.47336169294133024</v>
      </c>
      <c r="L7" s="8">
        <f t="shared" si="2"/>
        <v>6</v>
      </c>
      <c r="M7" s="9">
        <f t="shared" si="3"/>
        <v>0.27261609380125323</v>
      </c>
      <c r="N7" s="9">
        <f t="shared" si="4"/>
        <v>0.16180044288275511</v>
      </c>
      <c r="O7" s="10">
        <f t="shared" si="0"/>
        <v>0.34181144206531539</v>
      </c>
    </row>
    <row r="8" spans="1:15">
      <c r="A8" s="3" t="s">
        <v>20</v>
      </c>
      <c r="B8" s="4">
        <f>'[1]1мп ГИД 1'!L8</f>
        <v>0.52829220200493865</v>
      </c>
      <c r="C8" s="5">
        <f>'[1]2инвест ЖЧЗ 3'!L8</f>
        <v>0.11043174226099087</v>
      </c>
      <c r="D8" s="6">
        <f>'[1]3налог НБЗ 31'!L8</f>
        <v>0.41111563577874238</v>
      </c>
      <c r="E8" s="6">
        <f>'[1]4дети  БРВ 10'!L8</f>
        <v>0.65490097781733536</v>
      </c>
      <c r="F8" s="6"/>
      <c r="G8" s="6">
        <f>'[1]5ФКиС ГИД 23'!L8</f>
        <v>0.22550915168727884</v>
      </c>
      <c r="H8" s="6">
        <f>'[1]6жилье ЖЧЗ 24'!L8</f>
        <v>0.24225606786110016</v>
      </c>
      <c r="I8" s="6">
        <f>'[1]7 ЧНас НБЗ 38'!L8</f>
        <v>0.11635827707066482</v>
      </c>
      <c r="J8" s="6">
        <f>'[1]8 опрос НБЗ 37  '!M8</f>
        <v>0.26338100102145051</v>
      </c>
      <c r="K8" s="7">
        <f t="shared" si="1"/>
        <v>0.31426066357355303</v>
      </c>
      <c r="L8" s="8">
        <f t="shared" si="2"/>
        <v>20</v>
      </c>
      <c r="M8" s="9">
        <f t="shared" si="3"/>
        <v>0.22888640544810512</v>
      </c>
      <c r="N8" s="9">
        <f t="shared" si="4"/>
        <v>5.2676200204290105E-2</v>
      </c>
      <c r="O8" s="10">
        <f t="shared" si="0"/>
        <v>0.16761945197115383</v>
      </c>
    </row>
    <row r="9" spans="1:15">
      <c r="A9" s="3" t="s">
        <v>21</v>
      </c>
      <c r="B9" s="4">
        <f>'[1]1мп ГИД 1'!L9</f>
        <v>0.44302054091267601</v>
      </c>
      <c r="C9" s="5">
        <f>'[1]2инвест ЖЧЗ 3'!L9</f>
        <v>6.2115317883987234E-2</v>
      </c>
      <c r="D9" s="6">
        <f>'[1]3налог НБЗ 31'!L9</f>
        <v>0.12603132847064452</v>
      </c>
      <c r="E9" s="6">
        <f>'[1]4дети  БРВ 10'!L9</f>
        <v>0.77878707495801769</v>
      </c>
      <c r="F9" s="6"/>
      <c r="G9" s="6">
        <f>'[1]5ФКиС ГИД 23'!L9</f>
        <v>0.41567409738413874</v>
      </c>
      <c r="H9" s="6">
        <f>'[1]6жилье ЖЧЗ 24'!L9</f>
        <v>0.25735955479297512</v>
      </c>
      <c r="I9" s="6">
        <f>'[1]7 ЧНас НБЗ 38'!L9</f>
        <v>0.28619298113777492</v>
      </c>
      <c r="J9" s="6">
        <f>'[1]8 опрос НБЗ 37  '!M9</f>
        <v>0.85025158773595966</v>
      </c>
      <c r="K9" s="7">
        <f t="shared" si="1"/>
        <v>0.44081384846607352</v>
      </c>
      <c r="L9" s="8">
        <f t="shared" si="2"/>
        <v>9</v>
      </c>
      <c r="M9" s="9">
        <f t="shared" si="3"/>
        <v>0.23691808955402141</v>
      </c>
      <c r="N9" s="9">
        <f t="shared" si="4"/>
        <v>0.17005031754719194</v>
      </c>
      <c r="O9" s="10">
        <f t="shared" si="0"/>
        <v>0.38576446302430439</v>
      </c>
    </row>
    <row r="10" spans="1:15">
      <c r="A10" s="3" t="s">
        <v>22</v>
      </c>
      <c r="B10" s="4">
        <f>'[1]1мп ГИД 1'!L10</f>
        <v>0.35890597793947515</v>
      </c>
      <c r="C10" s="5">
        <f>'[1]2инвест ЖЧЗ 3'!L10</f>
        <v>0.20966321947483826</v>
      </c>
      <c r="D10" s="6">
        <f>'[1]3налог НБЗ 31'!L10</f>
        <v>0.6308501733827574</v>
      </c>
      <c r="E10" s="6">
        <f>'[1]4дети  БРВ 10'!L10</f>
        <v>0.66173907735537763</v>
      </c>
      <c r="F10" s="6"/>
      <c r="G10" s="6">
        <f>'[1]5ФКиС ГИД 23'!L10</f>
        <v>0.26847227812829166</v>
      </c>
      <c r="H10" s="6">
        <f>'[1]6жилье ЖЧЗ 24'!L10</f>
        <v>0.14461138472586216</v>
      </c>
      <c r="I10" s="6">
        <f>'[1]7 ЧНас НБЗ 38'!L10</f>
        <v>0.11127648066215801</v>
      </c>
      <c r="J10" s="6">
        <f>'[1]8 опрос НБЗ 37  '!M10</f>
        <v>0.83967996246714072</v>
      </c>
      <c r="K10" s="7">
        <f t="shared" si="1"/>
        <v>0.44056668868414367</v>
      </c>
      <c r="L10" s="8">
        <f t="shared" si="2"/>
        <v>10</v>
      </c>
      <c r="M10" s="9">
        <f t="shared" si="3"/>
        <v>0.23855185916687605</v>
      </c>
      <c r="N10" s="9">
        <f t="shared" si="4"/>
        <v>0.16793599249342817</v>
      </c>
      <c r="O10" s="10">
        <f t="shared" si="0"/>
        <v>0.38118177521548124</v>
      </c>
    </row>
    <row r="11" spans="1:15">
      <c r="A11" s="3" t="s">
        <v>23</v>
      </c>
      <c r="B11" s="4">
        <f>'[1]1мп ГИД 1'!L11</f>
        <v>9.8384201077199293E-2</v>
      </c>
      <c r="C11" s="5">
        <f>'[1]2инвест ЖЧЗ 3'!L11</f>
        <v>0.22837878952446303</v>
      </c>
      <c r="D11" s="6">
        <f>'[1]3налог НБЗ 31'!L11</f>
        <v>0.42229943202401732</v>
      </c>
      <c r="E11" s="6">
        <f>'[1]4дети  БРВ 10'!L11</f>
        <v>0.39966246151006746</v>
      </c>
      <c r="F11" s="6"/>
      <c r="G11" s="6">
        <f>'[1]5ФКиС ГИД 23'!L11</f>
        <v>0.63300699300699304</v>
      </c>
      <c r="H11" s="6">
        <f>'[1]6жилье ЖЧЗ 24'!L11</f>
        <v>0.28080288092420963</v>
      </c>
      <c r="I11" s="6">
        <f>'[1]7 ЧНас НБЗ 38'!L11</f>
        <v>0.64232543023278577</v>
      </c>
      <c r="J11" s="6">
        <f>'[1]8 опрос НБЗ 37  '!M11</f>
        <v>0.20669050051072524</v>
      </c>
      <c r="K11" s="7">
        <f t="shared" si="1"/>
        <v>0.35046497876497201</v>
      </c>
      <c r="L11" s="8">
        <f t="shared" si="2"/>
        <v>15</v>
      </c>
      <c r="M11" s="9">
        <f t="shared" si="3"/>
        <v>0.27048601882997358</v>
      </c>
      <c r="N11" s="9">
        <f t="shared" si="4"/>
        <v>4.1338100102145052E-2</v>
      </c>
      <c r="O11" s="10">
        <f t="shared" si="0"/>
        <v>0.11795215672567133</v>
      </c>
    </row>
    <row r="12" spans="1:15">
      <c r="A12" s="3" t="s">
        <v>24</v>
      </c>
      <c r="B12" s="4">
        <f>'[1]1мп ГИД 1'!L12</f>
        <v>0.72965888689407543</v>
      </c>
      <c r="C12" s="5">
        <f>'[1]2инвест ЖЧЗ 3'!L12</f>
        <v>0.31182666398577613</v>
      </c>
      <c r="D12" s="6">
        <f>'[1]3налог НБЗ 31'!L12</f>
        <v>0.73850193984490609</v>
      </c>
      <c r="E12" s="6">
        <f>'[1]4дети  БРВ 10'!L12</f>
        <v>0.84850544433346364</v>
      </c>
      <c r="F12" s="6"/>
      <c r="G12" s="6">
        <f>'[1]5ФКиС ГИД 23'!L12</f>
        <v>0.35565178325045987</v>
      </c>
      <c r="H12" s="6">
        <f>'[1]6жилье ЖЧЗ 24'!L12</f>
        <v>0.27235251622056655</v>
      </c>
      <c r="I12" s="6">
        <f>'[1]7 ЧНас НБЗ 38'!L12</f>
        <v>0.18529185385323679</v>
      </c>
      <c r="J12" s="6">
        <f>'[1]8 опрос НБЗ 37  '!M12</f>
        <v>0.21399387129724212</v>
      </c>
      <c r="K12" s="7">
        <f t="shared" si="1"/>
        <v>0.43614609864601811</v>
      </c>
      <c r="L12" s="8">
        <f t="shared" si="2"/>
        <v>11</v>
      </c>
      <c r="M12" s="9">
        <f t="shared" si="3"/>
        <v>0.34417890883824848</v>
      </c>
      <c r="N12" s="9">
        <f t="shared" si="4"/>
        <v>4.2798774259448426E-2</v>
      </c>
      <c r="O12" s="10">
        <f t="shared" si="0"/>
        <v>9.8129444221360496E-2</v>
      </c>
    </row>
    <row r="13" spans="1:15">
      <c r="A13" s="3" t="s">
        <v>25</v>
      </c>
      <c r="B13" s="4">
        <f>'[1]1мп ГИД 1'!L13</f>
        <v>0.23212486341136074</v>
      </c>
      <c r="C13" s="5">
        <f>'[1]2инвест ЖЧЗ 3'!L13</f>
        <v>0.11810495955220229</v>
      </c>
      <c r="D13" s="6">
        <f>'[1]3налог НБЗ 31'!L13</f>
        <v>0.63715402359639173</v>
      </c>
      <c r="E13" s="6">
        <f>'[1]4дети  БРВ 10'!L13</f>
        <v>0.59585135187050309</v>
      </c>
      <c r="F13" s="6"/>
      <c r="G13" s="6">
        <f>'[1]5ФКиС ГИД 23'!L13</f>
        <v>0.22122483574351898</v>
      </c>
      <c r="H13" s="6">
        <f>'[1]6жилье ЖЧЗ 24'!L13</f>
        <v>0.18667923855908747</v>
      </c>
      <c r="I13" s="6">
        <f>'[1]7 ЧНас НБЗ 38'!L13</f>
        <v>9.1199988717899402E-2</v>
      </c>
      <c r="J13" s="6">
        <f>'[1]8 опрос НБЗ 37  '!M13</f>
        <v>0.88608421805173054</v>
      </c>
      <c r="K13" s="7">
        <f t="shared" si="1"/>
        <v>0.4151984734904563</v>
      </c>
      <c r="L13" s="8">
        <f t="shared" si="2"/>
        <v>12</v>
      </c>
      <c r="M13" s="9">
        <f t="shared" si="3"/>
        <v>0.20823392614509639</v>
      </c>
      <c r="N13" s="9">
        <f t="shared" si="4"/>
        <v>0.17721684361034612</v>
      </c>
      <c r="O13" s="10">
        <f t="shared" si="0"/>
        <v>0.42682441031281781</v>
      </c>
    </row>
    <row r="14" spans="1:15">
      <c r="A14" s="3" t="s">
        <v>26</v>
      </c>
      <c r="B14" s="4">
        <f>'[1]1мп ГИД 1'!L14</f>
        <v>0.42259359644482647</v>
      </c>
      <c r="C14" s="5">
        <f>'[1]2инвест ЖЧЗ 3'!L14</f>
        <v>0.20391862218665632</v>
      </c>
      <c r="D14" s="6">
        <f>'[1]3налог НБЗ 31'!L14</f>
        <v>0.373973417257149</v>
      </c>
      <c r="E14" s="6">
        <f>'[1]4дети  БРВ 10'!L14</f>
        <v>0.83123469226947111</v>
      </c>
      <c r="F14" s="6"/>
      <c r="G14" s="6">
        <f>'[1]5ФКиС ГИД 23'!L14</f>
        <v>0.28790140483771753</v>
      </c>
      <c r="H14" s="6">
        <f>'[1]6жилье ЖЧЗ 24'!L14</f>
        <v>0.25198677626985255</v>
      </c>
      <c r="I14" s="6">
        <f>'[1]7 ЧНас НБЗ 38'!L14</f>
        <v>0.10409324052356174</v>
      </c>
      <c r="J14" s="6">
        <f>'[1]8 опрос НБЗ 37  '!M14</f>
        <v>0.30117466802860066</v>
      </c>
      <c r="K14" s="7">
        <f t="shared" si="1"/>
        <v>0.34317227643877557</v>
      </c>
      <c r="L14" s="8">
        <f t="shared" si="2"/>
        <v>17</v>
      </c>
      <c r="M14" s="9">
        <f t="shared" si="3"/>
        <v>0.24757017497892347</v>
      </c>
      <c r="N14" s="9">
        <f t="shared" si="4"/>
        <v>6.0234933605720131E-2</v>
      </c>
      <c r="O14" s="10">
        <f t="shared" si="0"/>
        <v>0.17552389205445179</v>
      </c>
    </row>
    <row r="15" spans="1:15">
      <c r="A15" s="3" t="s">
        <v>27</v>
      </c>
      <c r="B15" s="4">
        <f>'[1]1мп ГИД 1'!L15</f>
        <v>0.41410282658566</v>
      </c>
      <c r="C15" s="5">
        <f>'[1]2инвест ЖЧЗ 3'!L15</f>
        <v>3.4099351696146009E-2</v>
      </c>
      <c r="D15" s="6">
        <f>'[1]3налог НБЗ 31'!L15</f>
        <v>0.32867129547771534</v>
      </c>
      <c r="E15" s="6">
        <f>'[1]4дети  БРВ 10'!L15</f>
        <v>0.55795222223952079</v>
      </c>
      <c r="F15" s="6"/>
      <c r="G15" s="6">
        <f>'[1]5ФКиС ГИД 23'!L15</f>
        <v>0.2831027169642803</v>
      </c>
      <c r="H15" s="6">
        <f>'[1]6жилье ЖЧЗ 24'!L15</f>
        <v>0.29733655585308749</v>
      </c>
      <c r="I15" s="6">
        <f>'[1]7 ЧНас НБЗ 38'!L15</f>
        <v>0.15657085420671019</v>
      </c>
      <c r="J15" s="6">
        <f>'[1]8 опрос НБЗ 37  '!M15</f>
        <v>6.864147088866189E-2</v>
      </c>
      <c r="K15" s="7">
        <f t="shared" si="1"/>
        <v>0.25050953109466034</v>
      </c>
      <c r="L15" s="8">
        <f t="shared" si="2"/>
        <v>23</v>
      </c>
      <c r="M15" s="9">
        <f t="shared" si="3"/>
        <v>0.20718358230231201</v>
      </c>
      <c r="N15" s="9">
        <f t="shared" si="4"/>
        <v>1.3728294177732379E-2</v>
      </c>
      <c r="O15" s="10">
        <f t="shared" si="0"/>
        <v>5.4801484469446604E-2</v>
      </c>
    </row>
    <row r="16" spans="1:15">
      <c r="A16" s="3" t="s">
        <v>28</v>
      </c>
      <c r="B16" s="4">
        <f>'[1]1мп ГИД 1'!L16</f>
        <v>0.77158102007242879</v>
      </c>
      <c r="C16" s="5">
        <f>'[1]2инвест ЖЧЗ 3'!L16</f>
        <v>0.48729259153453164</v>
      </c>
      <c r="D16" s="6">
        <f>'[1]3налог НБЗ 31'!L16</f>
        <v>0.15489611632910238</v>
      </c>
      <c r="E16" s="6">
        <f>'[1]4дети  БРВ 10'!L16</f>
        <v>0.85461899713457534</v>
      </c>
      <c r="F16" s="6"/>
      <c r="G16" s="6">
        <f>'[1]5ФКиС ГИД 23'!L16</f>
        <v>0.25676908671424981</v>
      </c>
      <c r="H16" s="6">
        <f>'[1]6жилье ЖЧЗ 24'!L16</f>
        <v>0.38559070291053088</v>
      </c>
      <c r="I16" s="6">
        <f>'[1]7 ЧНас НБЗ 38'!L16</f>
        <v>4.6373906063394508E-3</v>
      </c>
      <c r="J16" s="6">
        <f>'[1]8 опрос НБЗ 37  '!M16</f>
        <v>7.0939734422880499E-2</v>
      </c>
      <c r="K16" s="7">
        <f t="shared" si="1"/>
        <v>0.34737490749049132</v>
      </c>
      <c r="L16" s="8">
        <f t="shared" si="2"/>
        <v>16</v>
      </c>
      <c r="M16" s="9">
        <f t="shared" si="3"/>
        <v>0.29153859053017583</v>
      </c>
      <c r="N16" s="9">
        <f t="shared" si="4"/>
        <v>1.41879468845761E-2</v>
      </c>
      <c r="O16" s="10">
        <f t="shared" si="0"/>
        <v>4.0843326845547895E-2</v>
      </c>
    </row>
    <row r="17" spans="1:15">
      <c r="A17" s="3" t="s">
        <v>29</v>
      </c>
      <c r="B17" s="4">
        <f>'[1]1мп ГИД 1'!L17</f>
        <v>0.68483169147967293</v>
      </c>
      <c r="C17" s="5">
        <f>'[1]2инвест ЖЧЗ 3'!L17</f>
        <v>0.17840248961939198</v>
      </c>
      <c r="D17" s="6">
        <f>'[1]3налог НБЗ 31'!L17</f>
        <v>0.53572608355680429</v>
      </c>
      <c r="E17" s="6">
        <f>'[1]4дети  БРВ 10'!L17</f>
        <v>0.37991769547325105</v>
      </c>
      <c r="F17" s="6"/>
      <c r="G17" s="6">
        <f>'[1]5ФКиС ГИД 23'!L17</f>
        <v>0.25400590687578989</v>
      </c>
      <c r="H17" s="6">
        <f>'[1]6жилье ЖЧЗ 24'!L17</f>
        <v>0.22522788589125045</v>
      </c>
      <c r="I17" s="6">
        <f>'[1]7 ЧНас НБЗ 38'!L17</f>
        <v>0.14377195415771038</v>
      </c>
      <c r="J17" s="6">
        <f>'[1]8 опрос НБЗ 37  '!M17</f>
        <v>0.87520805038008809</v>
      </c>
      <c r="K17" s="7">
        <f t="shared" si="1"/>
        <v>0.44954260516788858</v>
      </c>
      <c r="L17" s="8">
        <f t="shared" si="2"/>
        <v>8</v>
      </c>
      <c r="M17" s="9">
        <f t="shared" si="3"/>
        <v>0.24018837070538709</v>
      </c>
      <c r="N17" s="9">
        <f t="shared" si="4"/>
        <v>0.17504161007601762</v>
      </c>
      <c r="O17" s="10">
        <f t="shared" si="0"/>
        <v>0.38937713147488134</v>
      </c>
    </row>
    <row r="18" spans="1:15">
      <c r="A18" s="3" t="s">
        <v>30</v>
      </c>
      <c r="B18" s="4">
        <f>'[1]1мп ГИД 1'!L18</f>
        <v>0.62257696757594405</v>
      </c>
      <c r="C18" s="5">
        <f>'[1]2инвест ЖЧЗ 3'!L18</f>
        <v>0.40794730451782579</v>
      </c>
      <c r="D18" s="6">
        <f>'[1]3налог НБЗ 31'!L18</f>
        <v>0.52820180656374549</v>
      </c>
      <c r="E18" s="6">
        <f>'[1]4дети  БРВ 10'!L18</f>
        <v>0.91105176639286967</v>
      </c>
      <c r="F18" s="6"/>
      <c r="G18" s="6">
        <f>'[1]5ФКиС ГИД 23'!L18</f>
        <v>0.27020979020979019</v>
      </c>
      <c r="H18" s="6">
        <f>'[1]6жилье ЖЧЗ 24'!L18</f>
        <v>0.33796774755577813</v>
      </c>
      <c r="I18" s="6">
        <f>'[1]7 ЧНас НБЗ 38'!L18</f>
        <v>0.2115287321940828</v>
      </c>
      <c r="J18" s="6">
        <f>'[1]8 опрос НБЗ 37  '!M18</f>
        <v>1</v>
      </c>
      <c r="K18" s="7">
        <f t="shared" si="1"/>
        <v>0.5759410417154327</v>
      </c>
      <c r="L18" s="44">
        <f t="shared" si="2"/>
        <v>1</v>
      </c>
      <c r="M18" s="9">
        <f t="shared" si="3"/>
        <v>0.32894841150100362</v>
      </c>
      <c r="N18" s="9">
        <f t="shared" si="4"/>
        <v>0.2</v>
      </c>
      <c r="O18" s="10">
        <f t="shared" si="0"/>
        <v>0.34725776687888515</v>
      </c>
    </row>
    <row r="19" spans="1:15">
      <c r="A19" s="3" t="s">
        <v>31</v>
      </c>
      <c r="B19" s="4">
        <f>'[1]1мп ГИД 1'!L19</f>
        <v>0.67042365520316982</v>
      </c>
      <c r="C19" s="5">
        <f>'[1]2инвест ЖЧЗ 3'!L19</f>
        <v>0.29148167300099825</v>
      </c>
      <c r="D19" s="6">
        <f>'[1]3налог НБЗ 31'!L19</f>
        <v>0.36932613691808669</v>
      </c>
      <c r="E19" s="6">
        <f>'[1]4дети  БРВ 10'!L19</f>
        <v>0.72659513943934517</v>
      </c>
      <c r="F19" s="6"/>
      <c r="G19" s="6">
        <f>'[1]5ФКиС ГИД 23'!L19</f>
        <v>0.23102883635947824</v>
      </c>
      <c r="H19" s="6">
        <f>'[1]6жилье ЖЧЗ 24'!L19</f>
        <v>0.21121241988696543</v>
      </c>
      <c r="I19" s="6">
        <f>'[1]7 ЧНас НБЗ 38'!L19</f>
        <v>0.19000228095452973</v>
      </c>
      <c r="J19" s="6">
        <f>'[1]8 опрос НБЗ 37  '!M19</f>
        <v>0</v>
      </c>
      <c r="K19" s="7">
        <f t="shared" si="1"/>
        <v>0.30743658763000842</v>
      </c>
      <c r="L19" s="8">
        <f t="shared" si="2"/>
        <v>21</v>
      </c>
      <c r="M19" s="9">
        <f t="shared" si="3"/>
        <v>0.26900701417625733</v>
      </c>
      <c r="N19" s="9">
        <f t="shared" si="4"/>
        <v>0</v>
      </c>
      <c r="O19" s="10">
        <f t="shared" si="0"/>
        <v>0</v>
      </c>
    </row>
    <row r="20" spans="1:15" s="73" customFormat="1">
      <c r="A20" s="67" t="s">
        <v>32</v>
      </c>
      <c r="B20" s="68">
        <f>'[1]1мп ГИД 1'!L20</f>
        <v>0.70620430488844743</v>
      </c>
      <c r="C20" s="69">
        <f>'[1]2инвест ЖЧЗ 3'!L20</f>
        <v>0.6754512039171664</v>
      </c>
      <c r="D20" s="69">
        <f>'[1]3налог НБЗ 31'!L20</f>
        <v>0.59448163473137661</v>
      </c>
      <c r="E20" s="69">
        <f>'[1]4дети  БРВ 10'!L20</f>
        <v>0.69907273966165062</v>
      </c>
      <c r="F20" s="69"/>
      <c r="G20" s="69">
        <f>'[1]5ФКиС ГИД 23'!L20</f>
        <v>0.61891826357471036</v>
      </c>
      <c r="H20" s="69">
        <f>'[1]6жилье ЖЧЗ 24'!L20</f>
        <v>0.75805461573321242</v>
      </c>
      <c r="I20" s="69">
        <f>'[1]7 ЧНас НБЗ 38'!L20</f>
        <v>1.6729354362870687E-2</v>
      </c>
      <c r="J20" s="69">
        <f>'[1]8 опрос НБЗ 37  '!M20</f>
        <v>0.10250255362614913</v>
      </c>
      <c r="K20" s="70">
        <f t="shared" si="1"/>
        <v>0.48551903836745097</v>
      </c>
      <c r="L20" s="44">
        <f t="shared" si="2"/>
        <v>4</v>
      </c>
      <c r="M20" s="71">
        <f t="shared" si="3"/>
        <v>0.40689121168694342</v>
      </c>
      <c r="N20" s="71">
        <f t="shared" si="4"/>
        <v>2.0500510725229827E-2</v>
      </c>
      <c r="O20" s="72">
        <f t="shared" si="0"/>
        <v>4.2223907005093819E-2</v>
      </c>
    </row>
    <row r="21" spans="1:15">
      <c r="A21" s="3" t="s">
        <v>33</v>
      </c>
      <c r="B21" s="4">
        <f>'[1]1мп ГИД 1'!L21</f>
        <v>0.4083926183247566</v>
      </c>
      <c r="C21" s="5">
        <f>'[1]2инвест ЖЧЗ 3'!L21</f>
        <v>0.13552298538646934</v>
      </c>
      <c r="D21" s="6">
        <f>'[1]3налог НБЗ 31'!L21</f>
        <v>0.27233766534421378</v>
      </c>
      <c r="E21" s="6">
        <f>'[1]4дети  БРВ 10'!L21</f>
        <v>0.62360147327764071</v>
      </c>
      <c r="F21" s="6"/>
      <c r="G21" s="6">
        <f>'[1]5ФКиС ГИД 23'!L21</f>
        <v>0.71246464943506527</v>
      </c>
      <c r="H21" s="6">
        <f>'[1]6жилье ЖЧЗ 24'!L21</f>
        <v>0.26295269921697029</v>
      </c>
      <c r="I21" s="6">
        <f>'[1]7 ЧНас НБЗ 38'!L21</f>
        <v>0.15504693213560647</v>
      </c>
      <c r="J21" s="6">
        <f>'[1]8 опрос НБЗ 37  '!M21</f>
        <v>0.87251122574299622</v>
      </c>
      <c r="K21" s="7">
        <f t="shared" si="1"/>
        <v>0.46825299064811038</v>
      </c>
      <c r="L21" s="8">
        <f t="shared" si="2"/>
        <v>7</v>
      </c>
      <c r="M21" s="9">
        <f t="shared" si="3"/>
        <v>0.25703190231207224</v>
      </c>
      <c r="N21" s="9">
        <f t="shared" si="4"/>
        <v>0.17450224514859924</v>
      </c>
      <c r="O21" s="10">
        <f t="shared" si="0"/>
        <v>0.37266658971482525</v>
      </c>
    </row>
    <row r="22" spans="1:15">
      <c r="A22" s="3" t="s">
        <v>34</v>
      </c>
      <c r="B22" s="4">
        <f>'[1]1мп ГИД 1'!L22</f>
        <v>0.40280198401734096</v>
      </c>
      <c r="C22" s="5">
        <f>'[1]2инвест ЖЧЗ 3'!L22</f>
        <v>0.18436524590189826</v>
      </c>
      <c r="D22" s="6">
        <f>'[1]3налог НБЗ 31'!L22</f>
        <v>0.35555774546084712</v>
      </c>
      <c r="E22" s="6">
        <f>'[1]4дети  БРВ 10'!L22</f>
        <v>0.48031261577292717</v>
      </c>
      <c r="F22" s="11"/>
      <c r="G22" s="6">
        <f>'[1]5ФКиС ГИД 23'!L22</f>
        <v>0.40192889554243511</v>
      </c>
      <c r="H22" s="6">
        <f>'[1]6жилье ЖЧЗ 24'!L22</f>
        <v>0.41745888544058929</v>
      </c>
      <c r="I22" s="6">
        <f>'[1]7 ЧНас НБЗ 38'!L22</f>
        <v>0.50093589915653369</v>
      </c>
      <c r="J22" s="6">
        <f>'[1]8 опрос НБЗ 37  '!M22</f>
        <v>0.82704555414807612</v>
      </c>
      <c r="K22" s="7">
        <f t="shared" si="1"/>
        <v>0.47893611326305202</v>
      </c>
      <c r="L22" s="44">
        <f t="shared" si="2"/>
        <v>5</v>
      </c>
      <c r="M22" s="9">
        <f t="shared" si="3"/>
        <v>0.2743361271292572</v>
      </c>
      <c r="N22" s="9">
        <f t="shared" si="4"/>
        <v>0.16540911082961524</v>
      </c>
      <c r="O22" s="10">
        <f t="shared" si="0"/>
        <v>0.34536779801936868</v>
      </c>
    </row>
    <row r="23" spans="1:15">
      <c r="A23" s="3" t="s">
        <v>35</v>
      </c>
      <c r="B23" s="4">
        <f>'[1]1мп ГИД 1'!L23</f>
        <v>0.49645347733420547</v>
      </c>
      <c r="C23" s="5">
        <f>'[1]2инвест ЖЧЗ 3'!L23</f>
        <v>1.9677499140353213E-2</v>
      </c>
      <c r="D23" s="6">
        <f>'[1]3налог НБЗ 31'!L23</f>
        <v>0.57251638745390854</v>
      </c>
      <c r="E23" s="6">
        <f>'[1]4дети  БРВ 10'!L23</f>
        <v>0.63610963708332702</v>
      </c>
      <c r="F23" s="12"/>
      <c r="G23" s="6">
        <f>'[1]5ФКиС ГИД 23'!L23</f>
        <v>0.2764541942211039</v>
      </c>
      <c r="H23" s="6">
        <f>'[1]6жилье ЖЧЗ 24'!L23</f>
        <v>0.1170263788968825</v>
      </c>
      <c r="I23" s="6">
        <f>'[1]7 ЧНас НБЗ 38'!L23</f>
        <v>0.10381300361061888</v>
      </c>
      <c r="J23" s="6">
        <f>'[1]8 опрос НБЗ 37  '!M23</f>
        <v>7.4719101123595519E-2</v>
      </c>
      <c r="K23" s="7">
        <f t="shared" si="1"/>
        <v>0.26889245768076486</v>
      </c>
      <c r="L23" s="8">
        <f t="shared" si="2"/>
        <v>22</v>
      </c>
      <c r="M23" s="9">
        <f t="shared" si="3"/>
        <v>0.22220505777403998</v>
      </c>
      <c r="N23" s="9">
        <f t="shared" si="4"/>
        <v>1.4943820224719104E-2</v>
      </c>
      <c r="O23" s="10">
        <f t="shared" si="0"/>
        <v>5.557545330059329E-2</v>
      </c>
    </row>
    <row r="24" spans="1:15">
      <c r="A24" s="3" t="s">
        <v>36</v>
      </c>
      <c r="B24" s="4">
        <f>'[1]1мп ГИД 1'!L24</f>
        <v>0.66387619558143707</v>
      </c>
      <c r="C24" s="5">
        <f>'[1]2инвест ЖЧЗ 3'!L24</f>
        <v>0.15658657329252551</v>
      </c>
      <c r="D24" s="6">
        <f>'[1]3налог НБЗ 31'!L24</f>
        <v>0.2589313765033654</v>
      </c>
      <c r="E24" s="6">
        <f>'[1]4дети  БРВ 10'!L24</f>
        <v>0.99736625514403299</v>
      </c>
      <c r="F24" s="6"/>
      <c r="G24" s="6">
        <f>'[1]5ФКиС ГИД 23'!L24</f>
        <v>0.4962986542410967</v>
      </c>
      <c r="H24" s="6">
        <f>'[1]6жилье ЖЧЗ 24'!L24</f>
        <v>0.30566942340747849</v>
      </c>
      <c r="I24" s="6">
        <f>'[1]7 ЧНас НБЗ 38'!L24</f>
        <v>0.13502469043476925</v>
      </c>
      <c r="J24" s="6">
        <f>'[1]8 опрос НБЗ 37  '!M24</f>
        <v>0.88991139661212515</v>
      </c>
      <c r="K24" s="7">
        <f t="shared" si="1"/>
        <v>0.52241121287724857</v>
      </c>
      <c r="L24" s="44">
        <f t="shared" si="2"/>
        <v>3</v>
      </c>
      <c r="M24" s="9">
        <f t="shared" si="3"/>
        <v>0.30137531686047059</v>
      </c>
      <c r="N24" s="9">
        <f t="shared" si="4"/>
        <v>0.17798227932242505</v>
      </c>
      <c r="O24" s="10">
        <f t="shared" si="0"/>
        <v>0.34069383454111601</v>
      </c>
    </row>
    <row r="25" spans="1:15">
      <c r="A25" s="3" t="s">
        <v>37</v>
      </c>
      <c r="B25" s="4">
        <f>'[1]1мп ГИД 1'!L25</f>
        <v>0.80521981476701687</v>
      </c>
      <c r="C25" s="5">
        <f>'[1]2инвест ЖЧЗ 3'!L25</f>
        <v>0.11099573926132326</v>
      </c>
      <c r="D25" s="6">
        <f>'[1]3налог НБЗ 31'!L25</f>
        <v>0.55624301774644314</v>
      </c>
      <c r="E25" s="6">
        <f>'[1]4дети  БРВ 10'!L25</f>
        <v>0.30586861842890922</v>
      </c>
      <c r="F25" s="6"/>
      <c r="G25" s="6">
        <f>'[1]5ФКиС ГИД 23'!L25</f>
        <v>0.33729153923152932</v>
      </c>
      <c r="H25" s="6">
        <f>'[1]6жилье ЖЧЗ 24'!L25</f>
        <v>0.32611128780363507</v>
      </c>
      <c r="I25" s="6">
        <f>'[1]7 ЧНас НБЗ 38'!L25</f>
        <v>0.63102840697918561</v>
      </c>
      <c r="J25" s="6">
        <f>'[1]8 опрос НБЗ 37  '!M25</f>
        <v>0.19198161389172622</v>
      </c>
      <c r="K25" s="7">
        <f t="shared" si="1"/>
        <v>0.38956871411755012</v>
      </c>
      <c r="L25" s="8">
        <f t="shared" si="2"/>
        <v>14</v>
      </c>
      <c r="M25" s="9">
        <f t="shared" si="3"/>
        <v>0.30727584242180428</v>
      </c>
      <c r="N25" s="9">
        <f t="shared" si="4"/>
        <v>3.8396322778345246E-2</v>
      </c>
      <c r="O25" s="10">
        <f t="shared" si="0"/>
        <v>9.8561104593115192E-2</v>
      </c>
    </row>
    <row r="26" spans="1:15" ht="18.75" customHeight="1">
      <c r="A26" s="3" t="s">
        <v>38</v>
      </c>
      <c r="B26" s="4">
        <f>'[1]1мп ГИД 1'!L26</f>
        <v>0.59690174292649978</v>
      </c>
      <c r="C26" s="5">
        <f>'[1]2инвест ЖЧЗ 3'!L26</f>
        <v>0.1584813978420089</v>
      </c>
      <c r="D26" s="6">
        <f>'[1]3налог НБЗ 31'!L26</f>
        <v>0.40535021890816675</v>
      </c>
      <c r="E26" s="6">
        <f>'[1]4дети  БРВ 10'!L26</f>
        <v>0.57499159999679139</v>
      </c>
      <c r="F26" s="6"/>
      <c r="G26" s="6">
        <f>'[1]5ФКиС ГИД 23'!L26</f>
        <v>0.44088344649849537</v>
      </c>
      <c r="H26" s="6">
        <f>'[1]6жилье ЖЧЗ 24'!L26</f>
        <v>1</v>
      </c>
      <c r="I26" s="6">
        <f>'[1]7 ЧНас НБЗ 38'!L26</f>
        <v>0.14002109338040616</v>
      </c>
      <c r="J26" s="6">
        <f>'[1]8 опрос НБЗ 37  '!M26</f>
        <v>7.1910112359550568E-2</v>
      </c>
      <c r="K26" s="7">
        <f t="shared" si="1"/>
        <v>0.39342539384932362</v>
      </c>
      <c r="L26" s="8">
        <f t="shared" si="2"/>
        <v>13</v>
      </c>
      <c r="M26" s="9">
        <f t="shared" si="3"/>
        <v>0.33166294995523682</v>
      </c>
      <c r="N26" s="9">
        <f t="shared" si="4"/>
        <v>1.4382022471910115E-2</v>
      </c>
      <c r="O26" s="10">
        <f t="shared" si="0"/>
        <v>3.6555907922451558E-2</v>
      </c>
    </row>
    <row r="27" spans="1:15">
      <c r="K27" s="14"/>
      <c r="L27" s="14"/>
    </row>
    <row r="28" spans="1:15">
      <c r="B28" s="15"/>
      <c r="C28" s="15"/>
      <c r="D28" s="15"/>
      <c r="E28" s="15"/>
      <c r="F28" s="15"/>
      <c r="G28" s="15"/>
      <c r="H28" s="15"/>
      <c r="I28" s="15"/>
      <c r="J28" s="15"/>
      <c r="K28" s="14"/>
      <c r="L28" s="14"/>
    </row>
    <row r="29" spans="1:1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5">
      <c r="K30" s="14"/>
      <c r="L30" s="14"/>
    </row>
    <row r="31" spans="1:15">
      <c r="K31" s="14"/>
      <c r="L31" s="14"/>
    </row>
    <row r="32" spans="1:15">
      <c r="K32" s="14"/>
      <c r="L32" s="14"/>
    </row>
    <row r="33" spans="11:12">
      <c r="K33" s="14"/>
      <c r="L33" s="14"/>
    </row>
    <row r="34" spans="11:12">
      <c r="K34" s="14"/>
      <c r="L34" s="14"/>
    </row>
    <row r="35" spans="11:12">
      <c r="K35" s="14"/>
      <c r="L35" s="14"/>
    </row>
    <row r="36" spans="11:12">
      <c r="K36" s="14"/>
      <c r="L36" s="14"/>
    </row>
    <row r="37" spans="11:12">
      <c r="K37" s="14"/>
      <c r="L37" s="14"/>
    </row>
    <row r="38" spans="11:12">
      <c r="K38" s="14"/>
      <c r="L38" s="14"/>
    </row>
    <row r="39" spans="11:12">
      <c r="K39" s="14"/>
      <c r="L39" s="14"/>
    </row>
    <row r="40" spans="11:12">
      <c r="K40" s="14"/>
      <c r="L40" s="14"/>
    </row>
    <row r="41" spans="11:12">
      <c r="K41" s="14"/>
      <c r="L41" s="14"/>
    </row>
    <row r="42" spans="11:12">
      <c r="K42" s="14"/>
      <c r="L42" s="14"/>
    </row>
    <row r="43" spans="11:12">
      <c r="K43" s="14"/>
      <c r="L43" s="14"/>
    </row>
    <row r="44" spans="11:12">
      <c r="K44" s="14"/>
      <c r="L44" s="14"/>
    </row>
    <row r="45" spans="11:12">
      <c r="K45" s="14"/>
      <c r="L45" s="14"/>
    </row>
    <row r="46" spans="11:12">
      <c r="K46" s="14"/>
      <c r="L46" s="14"/>
    </row>
    <row r="47" spans="11:12">
      <c r="K47" s="14"/>
      <c r="L47" s="14"/>
    </row>
    <row r="48" spans="11:12">
      <c r="K48" s="14"/>
      <c r="L48" s="14"/>
    </row>
    <row r="49" spans="11:12">
      <c r="K49" s="14"/>
      <c r="L49" s="14"/>
    </row>
    <row r="50" spans="11:12">
      <c r="K50" s="14"/>
      <c r="L50" s="14"/>
    </row>
    <row r="51" spans="11:12">
      <c r="K51" s="14"/>
      <c r="L51" s="14"/>
    </row>
    <row r="52" spans="11:12">
      <c r="K52" s="14"/>
      <c r="L52" s="14"/>
    </row>
    <row r="53" spans="11:12">
      <c r="K53" s="14"/>
      <c r="L53" s="14"/>
    </row>
    <row r="54" spans="11:12">
      <c r="K54" s="14"/>
      <c r="L54" s="14"/>
    </row>
    <row r="55" spans="11:12">
      <c r="K55" s="14"/>
      <c r="L55" s="14"/>
    </row>
    <row r="56" spans="11:12">
      <c r="K56" s="14"/>
      <c r="L56" s="14"/>
    </row>
    <row r="57" spans="11:12">
      <c r="K57" s="14"/>
      <c r="L57" s="14"/>
    </row>
    <row r="58" spans="11:12">
      <c r="K58" s="14"/>
      <c r="L58" s="14"/>
    </row>
    <row r="59" spans="11:12">
      <c r="K59" s="14"/>
      <c r="L59" s="14"/>
    </row>
    <row r="60" spans="11:12">
      <c r="K60" s="14"/>
      <c r="L60" s="14"/>
    </row>
    <row r="61" spans="11:12">
      <c r="K61" s="14"/>
      <c r="L61" s="14"/>
    </row>
    <row r="62" spans="11:12">
      <c r="K62" s="14"/>
      <c r="L62" s="14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39370078740157483" right="0" top="0.39370078740157483" bottom="0" header="0.15748031496062992" footer="0.15748031496062992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 полный</vt:lpstr>
      <vt:lpstr>Свод индекс</vt:lpstr>
      <vt:lpstr>'Свод полный'!Заголовки_для_печати</vt:lpstr>
      <vt:lpstr>'Свод индекс'!Область_печати</vt:lpstr>
      <vt:lpstr>'Свод полный'!Область_печати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NaydanovBZ</dc:creator>
  <cp:lastModifiedBy>ZherbanovaCZ</cp:lastModifiedBy>
  <dcterms:created xsi:type="dcterms:W3CDTF">2018-09-24T06:55:11Z</dcterms:created>
  <dcterms:modified xsi:type="dcterms:W3CDTF">2018-10-02T06:01:32Z</dcterms:modified>
</cp:coreProperties>
</file>